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5480" windowHeight="11640"/>
  </bookViews>
  <sheets>
    <sheet name="1.Раздел I. Сведения о деятельн" sheetId="5" r:id="rId1"/>
    <sheet name="2.Раздел II. Показатели финансо" sheetId="6" r:id="rId2"/>
    <sheet name="3.Раздел III. Показатели по пос" sheetId="7" r:id="rId3"/>
    <sheet name="4.Раздел IV. 2.Показатели выпла" sheetId="8" r:id="rId4"/>
    <sheet name="4.Раздел IV. 4.Показатели выпла" sheetId="9" r:id="rId5"/>
    <sheet name="4.Раздел IV. 5.Показатели выпла" sheetId="10" r:id="rId6"/>
    <sheet name="4.Раздел IV. 6.Показатели выпла" sheetId="11" r:id="rId7"/>
    <sheet name="4.Раздел IV. Всего.Показатели в" sheetId="12" r:id="rId8"/>
    <sheet name="5.Раздел V. Сведения о средства" sheetId="13" r:id="rId9"/>
    <sheet name="6.Раздел VI. 1 год планового пе" sheetId="14" r:id="rId10"/>
    <sheet name="7.Раздел VII. 2 год планового п" sheetId="15" r:id="rId11"/>
    <sheet name="План ФХД- ВЫГРУЗКА в ПИВ АСУ ГФ" sheetId="16" r:id="rId12"/>
    <sheet name="Прил.2. 1.1. Расчеты (обоснован" sheetId="17" r:id="rId13"/>
    <sheet name="Прил.2. 1.2. Расчеты (обоснован" sheetId="18" r:id="rId14"/>
    <sheet name="Прил.2. 1.3. Расчеты (обоснован" sheetId="19" r:id="rId15"/>
    <sheet name="Прил.2. 1.4. Расчеты (обоснован" sheetId="20" r:id="rId16"/>
    <sheet name="Прил.2. Расчеты (обоснования) р" sheetId="21" r:id="rId17"/>
    <sheet name="Прил.3. Расчет (обоснование) ра" sheetId="22" r:id="rId18"/>
    <sheet name="Прил.4. Расчет (обоснование) ра" sheetId="23" r:id="rId19"/>
    <sheet name="Прил.5. Расчет (обоснование) пр" sheetId="24" r:id="rId20"/>
    <sheet name="Прил.6. 6.1.Расчет (обоснование" sheetId="25" r:id="rId21"/>
    <sheet name="Прил.6. 6.2. Расчет (обосновани" sheetId="26" r:id="rId22"/>
    <sheet name="Прил.6. 6.3. Расчет (обосновани" sheetId="27" r:id="rId23"/>
    <sheet name="Прил.6. 6.4. Расчет (обосновани" sheetId="28" r:id="rId24"/>
    <sheet name="Прил.6. 6.5. Расчет (обосновани" sheetId="29" r:id="rId25"/>
    <sheet name="Прил.6. 6.6. Расчет (обосновани" sheetId="30" r:id="rId26"/>
    <sheet name="Прил.6. 6.7. Расчет (обосновани" sheetId="31" r:id="rId27"/>
  </sheets>
  <definedNames>
    <definedName name="_FilterDatabase" localSheetId="2" hidden="1">'3.Раздел III. Показатели по пос'!$A$7:$Q$155</definedName>
    <definedName name="_FilterDatabase" localSheetId="3" hidden="1">'4.Раздел IV. 2.Показатели выпла'!$A$7:$S$85</definedName>
    <definedName name="_FilterDatabase" localSheetId="4" hidden="1">'4.Раздел IV. 4.Показатели выпла'!$A$7:$S$85</definedName>
    <definedName name="_FilterDatabase" localSheetId="5" hidden="1">'4.Раздел IV. 5.Показатели выпла'!$A$7:$S$85</definedName>
    <definedName name="_FilterDatabase" localSheetId="6" hidden="1">'4.Раздел IV. 6.Показатели выпла'!$A$7:$S$85</definedName>
    <definedName name="_FilterDatabase" localSheetId="7" hidden="1">'4.Раздел IV. Всего.Показатели в'!$A$7:$S$85</definedName>
    <definedName name="Print_Area" localSheetId="0">'1.Раздел I. Сведения о деятельн'!$A$1:$H$54</definedName>
    <definedName name="Print_Area" localSheetId="1">'2.Раздел II. Показатели финансо'!$A$1:$C$26</definedName>
    <definedName name="Print_Area" localSheetId="2">'3.Раздел III. Показатели по пос'!$A$1:$M$223</definedName>
    <definedName name="Print_Area" localSheetId="3">'4.Раздел IV. 2.Показатели выпла'!$A$1:$N$85</definedName>
    <definedName name="Print_Area" localSheetId="4">'4.Раздел IV. 4.Показатели выпла'!$A$1:$N$85</definedName>
    <definedName name="Print_Area" localSheetId="5">'4.Раздел IV. 5.Показатели выпла'!$A$1:$N$85</definedName>
    <definedName name="Print_Area" localSheetId="6">'4.Раздел IV. 6.Показатели выпла'!$A$1:$N$85</definedName>
    <definedName name="Print_Area" localSheetId="7">'4.Раздел IV. Всего.Показатели в'!$A$1:$N$85</definedName>
    <definedName name="Print_Area" localSheetId="8">'5.Раздел V. Сведения о средства'!$A$1:$D$23</definedName>
    <definedName name="Print_Area" localSheetId="9">'6.Раздел VI. 1 год планового пе'!$A$1:$M$155</definedName>
    <definedName name="Print_Area" localSheetId="10">'7.Раздел VII. 2 год планового п'!$A$1:$M$223</definedName>
    <definedName name="Print_Area" localSheetId="12">'Прил.2. 1.1. Расчеты (обоснован'!$A$1:$J$36</definedName>
    <definedName name="Print_Area" localSheetId="13">'Прил.2. 1.2. Расчеты (обоснован'!$A$1:$G$18</definedName>
    <definedName name="Print_Area" localSheetId="14">'Прил.2. 1.3. Расчеты (обоснован'!$A$1:$G$13</definedName>
    <definedName name="Print_Area" localSheetId="15">'Прил.2. 1.4. Расчеты (обоснован'!$A$1:$G$42</definedName>
    <definedName name="Print_Area" localSheetId="16">'Прил.2. Расчеты (обоснования) р'!$A$1:$E$22</definedName>
    <definedName name="Print_Area" localSheetId="17">'Прил.3. Расчет (обоснование) ра'!$A$1:$E$19</definedName>
    <definedName name="Print_Area" localSheetId="18">'Прил.4. Расчет (обоснование) ра'!$A$1:$E$14</definedName>
    <definedName name="Print_Area" localSheetId="19">'Прил.5. Расчет (обоснование) пр'!$A$1:$E$17</definedName>
    <definedName name="Print_Area" localSheetId="20">'Прил.6. 6.1.Расчет (обоснование'!$A$1:$F$20</definedName>
    <definedName name="Print_Area" localSheetId="21">'Прил.6. 6.2. Расчет (обосновани'!$A$1:$E$21</definedName>
    <definedName name="Print_Area" localSheetId="22">'Прил.6. 6.3. Расчет (обосновани'!$A$1:$F$19</definedName>
    <definedName name="Print_Area" localSheetId="23">'Прил.6. 6.4. Расчет (обосновани'!$A$1:$E$20</definedName>
    <definedName name="Print_Area" localSheetId="24">'Прил.6. 6.5. Расчет (обосновани'!$A$1:$E$33</definedName>
    <definedName name="Print_Area" localSheetId="25">'Прил.6. 6.6. Расчет (обосновани'!$A$1:$E$27</definedName>
    <definedName name="_xlnm.Print_Area" localSheetId="26">'Прил.6. 6.7. Расчет (обосновани'!$A$1:$F$21</definedName>
  </definedNames>
  <calcPr calcId="145621"/>
</workbook>
</file>

<file path=xl/calcChain.xml><?xml version="1.0" encoding="utf-8"?>
<calcChain xmlns="http://schemas.openxmlformats.org/spreadsheetml/2006/main">
  <c r="F11" i="31"/>
  <c r="F17"/>
  <c r="F21"/>
  <c r="E16" i="30" l="1"/>
  <c r="E23"/>
  <c r="E27"/>
  <c r="E17" i="29" l="1"/>
  <c r="E28"/>
  <c r="E32"/>
  <c r="E11" i="28" l="1"/>
  <c r="E15"/>
  <c r="E19"/>
  <c r="F15" i="27" l="1"/>
  <c r="F19"/>
  <c r="E11" i="26" l="1"/>
  <c r="E15"/>
  <c r="E19"/>
  <c r="F12" i="25" l="1"/>
  <c r="F16"/>
  <c r="F20"/>
  <c r="E9" i="24" l="1"/>
  <c r="E13"/>
  <c r="E17"/>
  <c r="E10" i="23" l="1"/>
  <c r="E14"/>
  <c r="E10" i="22" l="1"/>
  <c r="E15"/>
  <c r="E19"/>
  <c r="E10" i="21" l="1"/>
  <c r="E14"/>
  <c r="E18"/>
  <c r="E22"/>
  <c r="G7" i="20" l="1"/>
  <c r="G10"/>
  <c r="G14"/>
  <c r="G16"/>
  <c r="G23" s="1"/>
  <c r="G19"/>
  <c r="G25"/>
  <c r="G28"/>
  <c r="G34"/>
  <c r="G37"/>
  <c r="G41" s="1"/>
  <c r="G32" l="1"/>
  <c r="F9" i="19"/>
  <c r="F13"/>
  <c r="G10" i="18" l="1"/>
  <c r="G14"/>
  <c r="G18"/>
  <c r="C14" i="17" l="1"/>
  <c r="I14"/>
  <c r="D16"/>
  <c r="J16" s="1"/>
  <c r="D17"/>
  <c r="J17"/>
  <c r="D18"/>
  <c r="J18" s="1"/>
  <c r="C20"/>
  <c r="I20"/>
  <c r="D22"/>
  <c r="J22" s="1"/>
  <c r="D23"/>
  <c r="J23" s="1"/>
  <c r="D24"/>
  <c r="J24"/>
  <c r="C26"/>
  <c r="I26"/>
  <c r="D28"/>
  <c r="J28"/>
  <c r="D29"/>
  <c r="J29"/>
  <c r="D30"/>
  <c r="J30"/>
  <c r="C32"/>
  <c r="I32"/>
  <c r="D34"/>
  <c r="J34" s="1"/>
  <c r="J32" s="1"/>
  <c r="D35"/>
  <c r="J35"/>
  <c r="D36"/>
  <c r="J36" s="1"/>
  <c r="J14" l="1"/>
  <c r="J26"/>
  <c r="J20"/>
  <c r="G58" i="16"/>
  <c r="H58"/>
  <c r="I58"/>
  <c r="J58"/>
  <c r="K58"/>
  <c r="L58"/>
  <c r="M58"/>
  <c r="F60"/>
  <c r="F61"/>
  <c r="F62"/>
  <c r="G63"/>
  <c r="F63" s="1"/>
  <c r="H63"/>
  <c r="I63"/>
  <c r="J63"/>
  <c r="K63"/>
  <c r="L63"/>
  <c r="M63"/>
  <c r="F65"/>
  <c r="F66"/>
  <c r="F67"/>
  <c r="G68"/>
  <c r="H68"/>
  <c r="I68"/>
  <c r="F68" s="1"/>
  <c r="J68"/>
  <c r="K68"/>
  <c r="L68"/>
  <c r="M68"/>
  <c r="F70"/>
  <c r="F71"/>
  <c r="F72"/>
  <c r="G73"/>
  <c r="F73" s="1"/>
  <c r="H73"/>
  <c r="I73"/>
  <c r="J73"/>
  <c r="K73"/>
  <c r="L73"/>
  <c r="M73"/>
  <c r="F75"/>
  <c r="F76"/>
  <c r="F77"/>
  <c r="G78"/>
  <c r="F78" s="1"/>
  <c r="H78"/>
  <c r="I78"/>
  <c r="J78"/>
  <c r="K78"/>
  <c r="L78"/>
  <c r="M78"/>
  <c r="F80"/>
  <c r="F81"/>
  <c r="F82"/>
  <c r="G83"/>
  <c r="F83" s="1"/>
  <c r="H83"/>
  <c r="I83"/>
  <c r="J83"/>
  <c r="K83"/>
  <c r="L83"/>
  <c r="M83"/>
  <c r="F85"/>
  <c r="F86"/>
  <c r="F87"/>
  <c r="G88"/>
  <c r="H88"/>
  <c r="I88"/>
  <c r="F88" s="1"/>
  <c r="J88"/>
  <c r="K88"/>
  <c r="L88"/>
  <c r="M88"/>
  <c r="F90"/>
  <c r="F91"/>
  <c r="F92"/>
  <c r="G93"/>
  <c r="H93"/>
  <c r="I93"/>
  <c r="J93"/>
  <c r="F93" s="1"/>
  <c r="K93"/>
  <c r="L93"/>
  <c r="M93"/>
  <c r="F95"/>
  <c r="F96"/>
  <c r="F97"/>
  <c r="G98"/>
  <c r="F98" s="1"/>
  <c r="H98"/>
  <c r="I98"/>
  <c r="J98"/>
  <c r="K98"/>
  <c r="L98"/>
  <c r="M98"/>
  <c r="F100"/>
  <c r="F101"/>
  <c r="F102"/>
  <c r="G103"/>
  <c r="H103"/>
  <c r="I103"/>
  <c r="J103"/>
  <c r="K103"/>
  <c r="L103"/>
  <c r="M103"/>
  <c r="F105"/>
  <c r="F106"/>
  <c r="F107"/>
  <c r="G108"/>
  <c r="H108"/>
  <c r="I108"/>
  <c r="F108" s="1"/>
  <c r="J108"/>
  <c r="K108"/>
  <c r="L108"/>
  <c r="M108"/>
  <c r="F110"/>
  <c r="F111"/>
  <c r="F112"/>
  <c r="G113"/>
  <c r="H113"/>
  <c r="I113"/>
  <c r="J113"/>
  <c r="K113"/>
  <c r="L113"/>
  <c r="M113"/>
  <c r="F115"/>
  <c r="F116"/>
  <c r="F117"/>
  <c r="G118"/>
  <c r="F118" s="1"/>
  <c r="H118"/>
  <c r="I118"/>
  <c r="J118"/>
  <c r="K118"/>
  <c r="L118"/>
  <c r="M118"/>
  <c r="F120"/>
  <c r="F121"/>
  <c r="F122"/>
  <c r="G123"/>
  <c r="F123" s="1"/>
  <c r="H123"/>
  <c r="I123"/>
  <c r="J123"/>
  <c r="K123"/>
  <c r="L123"/>
  <c r="M123"/>
  <c r="F125"/>
  <c r="F126"/>
  <c r="F127"/>
  <c r="G128"/>
  <c r="H128"/>
  <c r="I128"/>
  <c r="F128" s="1"/>
  <c r="J128"/>
  <c r="K128"/>
  <c r="L128"/>
  <c r="M128"/>
  <c r="F130"/>
  <c r="F131"/>
  <c r="F132"/>
  <c r="G133"/>
  <c r="H133"/>
  <c r="I133"/>
  <c r="J133"/>
  <c r="F133" s="1"/>
  <c r="K133"/>
  <c r="L133"/>
  <c r="M133"/>
  <c r="F135"/>
  <c r="F136"/>
  <c r="F137"/>
  <c r="G138"/>
  <c r="F138" s="1"/>
  <c r="H138"/>
  <c r="I138"/>
  <c r="J138"/>
  <c r="K138"/>
  <c r="L138"/>
  <c r="M138"/>
  <c r="F140"/>
  <c r="F141"/>
  <c r="F142"/>
  <c r="G143"/>
  <c r="F143" s="1"/>
  <c r="H143"/>
  <c r="I143"/>
  <c r="J143"/>
  <c r="K143"/>
  <c r="L143"/>
  <c r="M143"/>
  <c r="F145"/>
  <c r="F146"/>
  <c r="F147"/>
  <c r="G148"/>
  <c r="H148"/>
  <c r="I148"/>
  <c r="F148" s="1"/>
  <c r="J148"/>
  <c r="K148"/>
  <c r="L148"/>
  <c r="M148"/>
  <c r="F150"/>
  <c r="F151"/>
  <c r="F152"/>
  <c r="G153"/>
  <c r="H153"/>
  <c r="I153"/>
  <c r="J153"/>
  <c r="K153"/>
  <c r="L153"/>
  <c r="M153"/>
  <c r="F155"/>
  <c r="F156"/>
  <c r="F157"/>
  <c r="G158"/>
  <c r="H158"/>
  <c r="I158"/>
  <c r="J158"/>
  <c r="K158"/>
  <c r="L158"/>
  <c r="M158"/>
  <c r="F160"/>
  <c r="F161"/>
  <c r="F162"/>
  <c r="G163"/>
  <c r="F163" s="1"/>
  <c r="H163"/>
  <c r="I163"/>
  <c r="J163"/>
  <c r="K163"/>
  <c r="L163"/>
  <c r="M163"/>
  <c r="F165"/>
  <c r="F166"/>
  <c r="F167"/>
  <c r="G168"/>
  <c r="H168"/>
  <c r="I168"/>
  <c r="F168" s="1"/>
  <c r="J168"/>
  <c r="K168"/>
  <c r="L168"/>
  <c r="M168"/>
  <c r="F170"/>
  <c r="F171"/>
  <c r="F172"/>
  <c r="G173"/>
  <c r="H173"/>
  <c r="I173"/>
  <c r="J173"/>
  <c r="F173" s="1"/>
  <c r="K173"/>
  <c r="L173"/>
  <c r="M173"/>
  <c r="F175"/>
  <c r="F176"/>
  <c r="F177"/>
  <c r="G178"/>
  <c r="F178" s="1"/>
  <c r="H178"/>
  <c r="I178"/>
  <c r="J178"/>
  <c r="K178"/>
  <c r="L178"/>
  <c r="M178"/>
  <c r="F180"/>
  <c r="F181"/>
  <c r="F182"/>
  <c r="G183"/>
  <c r="F183" s="1"/>
  <c r="H183"/>
  <c r="I183"/>
  <c r="J183"/>
  <c r="K183"/>
  <c r="L183"/>
  <c r="M183"/>
  <c r="F185"/>
  <c r="F186"/>
  <c r="F187"/>
  <c r="G190"/>
  <c r="G188" s="1"/>
  <c r="H190"/>
  <c r="H188" s="1"/>
  <c r="I190"/>
  <c r="I188" s="1"/>
  <c r="J190"/>
  <c r="J188" s="1"/>
  <c r="K190"/>
  <c r="K188" s="1"/>
  <c r="L190"/>
  <c r="L188" s="1"/>
  <c r="M190"/>
  <c r="M188" s="1"/>
  <c r="F191"/>
  <c r="L191"/>
  <c r="L192"/>
  <c r="F192" s="1"/>
  <c r="G193"/>
  <c r="H193"/>
  <c r="I193"/>
  <c r="F193" s="1"/>
  <c r="J193"/>
  <c r="K193"/>
  <c r="L193"/>
  <c r="M193"/>
  <c r="F195"/>
  <c r="F196"/>
  <c r="F197"/>
  <c r="G198"/>
  <c r="H198"/>
  <c r="I198"/>
  <c r="J198"/>
  <c r="F198" s="1"/>
  <c r="K198"/>
  <c r="L198"/>
  <c r="M198"/>
  <c r="F200"/>
  <c r="F201"/>
  <c r="F202"/>
  <c r="G203"/>
  <c r="F203" s="1"/>
  <c r="H203"/>
  <c r="I203"/>
  <c r="J203"/>
  <c r="K203"/>
  <c r="L203"/>
  <c r="M203"/>
  <c r="F205"/>
  <c r="F206"/>
  <c r="F207"/>
  <c r="G208"/>
  <c r="F208" s="1"/>
  <c r="H208"/>
  <c r="I208"/>
  <c r="J208"/>
  <c r="K208"/>
  <c r="L208"/>
  <c r="M208"/>
  <c r="F210"/>
  <c r="F211"/>
  <c r="F212"/>
  <c r="G213"/>
  <c r="H213"/>
  <c r="I213"/>
  <c r="F213" s="1"/>
  <c r="J213"/>
  <c r="K213"/>
  <c r="L213"/>
  <c r="M213"/>
  <c r="F215"/>
  <c r="F216"/>
  <c r="F217"/>
  <c r="G218"/>
  <c r="H218"/>
  <c r="I218"/>
  <c r="J218"/>
  <c r="F218" s="1"/>
  <c r="K218"/>
  <c r="L218"/>
  <c r="M218"/>
  <c r="F220"/>
  <c r="F221"/>
  <c r="F222"/>
  <c r="G225"/>
  <c r="F225" s="1"/>
  <c r="H225"/>
  <c r="H223" s="1"/>
  <c r="I225"/>
  <c r="I223" s="1"/>
  <c r="J225"/>
  <c r="J223" s="1"/>
  <c r="K225"/>
  <c r="K223" s="1"/>
  <c r="L225"/>
  <c r="M225"/>
  <c r="M223" s="1"/>
  <c r="L226"/>
  <c r="F226" s="1"/>
  <c r="F227"/>
  <c r="L227"/>
  <c r="G228"/>
  <c r="F228" s="1"/>
  <c r="H228"/>
  <c r="I228"/>
  <c r="J228"/>
  <c r="K228"/>
  <c r="L228"/>
  <c r="M228"/>
  <c r="F230"/>
  <c r="F231"/>
  <c r="F232"/>
  <c r="G233"/>
  <c r="F233" s="1"/>
  <c r="H233"/>
  <c r="I233"/>
  <c r="J233"/>
  <c r="K233"/>
  <c r="L233"/>
  <c r="M233"/>
  <c r="F235"/>
  <c r="F236"/>
  <c r="F237"/>
  <c r="G238"/>
  <c r="H238"/>
  <c r="I238"/>
  <c r="F238" s="1"/>
  <c r="J238"/>
  <c r="K238"/>
  <c r="L238"/>
  <c r="M238"/>
  <c r="F240"/>
  <c r="F241"/>
  <c r="F242"/>
  <c r="G243"/>
  <c r="H243"/>
  <c r="I243"/>
  <c r="J243"/>
  <c r="F243" s="1"/>
  <c r="K243"/>
  <c r="L243"/>
  <c r="M243"/>
  <c r="F245"/>
  <c r="F246"/>
  <c r="F247"/>
  <c r="G248"/>
  <c r="F248" s="1"/>
  <c r="H248"/>
  <c r="I248"/>
  <c r="J248"/>
  <c r="K248"/>
  <c r="L248"/>
  <c r="M248"/>
  <c r="F250"/>
  <c r="F251"/>
  <c r="F252"/>
  <c r="G253"/>
  <c r="F253" s="1"/>
  <c r="H253"/>
  <c r="I253"/>
  <c r="J253"/>
  <c r="K253"/>
  <c r="L253"/>
  <c r="M253"/>
  <c r="F255"/>
  <c r="F256"/>
  <c r="F257"/>
  <c r="G258"/>
  <c r="H258"/>
  <c r="I258"/>
  <c r="J258"/>
  <c r="F258" s="1"/>
  <c r="K258"/>
  <c r="L258"/>
  <c r="M258"/>
  <c r="F260"/>
  <c r="F261"/>
  <c r="F262"/>
  <c r="G263"/>
  <c r="F263" s="1"/>
  <c r="H263"/>
  <c r="I263"/>
  <c r="J263"/>
  <c r="K263"/>
  <c r="L263"/>
  <c r="M263"/>
  <c r="F265"/>
  <c r="F266"/>
  <c r="F267"/>
  <c r="G268"/>
  <c r="H268"/>
  <c r="I268"/>
  <c r="J268"/>
  <c r="K268"/>
  <c r="L268"/>
  <c r="M268"/>
  <c r="F270"/>
  <c r="F271"/>
  <c r="F272"/>
  <c r="G273"/>
  <c r="F273" s="1"/>
  <c r="H273"/>
  <c r="I273"/>
  <c r="J273"/>
  <c r="K273"/>
  <c r="L273"/>
  <c r="M273"/>
  <c r="F275"/>
  <c r="F276"/>
  <c r="F277"/>
  <c r="G278"/>
  <c r="H278"/>
  <c r="I278"/>
  <c r="F278" s="1"/>
  <c r="J278"/>
  <c r="K278"/>
  <c r="L278"/>
  <c r="M278"/>
  <c r="F280"/>
  <c r="F281"/>
  <c r="F282"/>
  <c r="G283"/>
  <c r="F283" s="1"/>
  <c r="H283"/>
  <c r="I283"/>
  <c r="J283"/>
  <c r="K283"/>
  <c r="L283"/>
  <c r="M283"/>
  <c r="F285"/>
  <c r="F286"/>
  <c r="F287"/>
  <c r="G288"/>
  <c r="F288" s="1"/>
  <c r="H288"/>
  <c r="I288"/>
  <c r="J288"/>
  <c r="K288"/>
  <c r="L288"/>
  <c r="M288"/>
  <c r="F290"/>
  <c r="F291"/>
  <c r="F292"/>
  <c r="G293"/>
  <c r="F293" s="1"/>
  <c r="H293"/>
  <c r="I293"/>
  <c r="J293"/>
  <c r="K293"/>
  <c r="L293"/>
  <c r="M293"/>
  <c r="F295"/>
  <c r="F296"/>
  <c r="F297"/>
  <c r="G298"/>
  <c r="H298"/>
  <c r="I298"/>
  <c r="J298"/>
  <c r="F298" s="1"/>
  <c r="K298"/>
  <c r="L298"/>
  <c r="M298"/>
  <c r="F300"/>
  <c r="F301"/>
  <c r="F302"/>
  <c r="G303"/>
  <c r="F303" s="1"/>
  <c r="H303"/>
  <c r="I303"/>
  <c r="J303"/>
  <c r="K303"/>
  <c r="L303"/>
  <c r="M303"/>
  <c r="F305"/>
  <c r="F306"/>
  <c r="F307"/>
  <c r="G308"/>
  <c r="F308" s="1"/>
  <c r="H308"/>
  <c r="I308"/>
  <c r="J308"/>
  <c r="K308"/>
  <c r="L308"/>
  <c r="M308"/>
  <c r="F310"/>
  <c r="F311"/>
  <c r="F312"/>
  <c r="G313"/>
  <c r="F313" s="1"/>
  <c r="H313"/>
  <c r="I313"/>
  <c r="J313"/>
  <c r="K313"/>
  <c r="L313"/>
  <c r="M313"/>
  <c r="F315"/>
  <c r="F316"/>
  <c r="F317"/>
  <c r="G318"/>
  <c r="H318"/>
  <c r="I318"/>
  <c r="F318" s="1"/>
  <c r="J318"/>
  <c r="K318"/>
  <c r="L318"/>
  <c r="M318"/>
  <c r="F320"/>
  <c r="F321"/>
  <c r="F322"/>
  <c r="G323"/>
  <c r="F323" s="1"/>
  <c r="H323"/>
  <c r="I323"/>
  <c r="J323"/>
  <c r="K323"/>
  <c r="L323"/>
  <c r="M323"/>
  <c r="F325"/>
  <c r="F326"/>
  <c r="F327"/>
  <c r="G328"/>
  <c r="F328" s="1"/>
  <c r="H328"/>
  <c r="I328"/>
  <c r="J328"/>
  <c r="K328"/>
  <c r="L328"/>
  <c r="M328"/>
  <c r="F330"/>
  <c r="F331"/>
  <c r="F332"/>
  <c r="G333"/>
  <c r="F333" s="1"/>
  <c r="H333"/>
  <c r="I333"/>
  <c r="J333"/>
  <c r="K333"/>
  <c r="L333"/>
  <c r="M333"/>
  <c r="F335"/>
  <c r="F336"/>
  <c r="F337"/>
  <c r="G340"/>
  <c r="G338" s="1"/>
  <c r="H340"/>
  <c r="H338" s="1"/>
  <c r="I340"/>
  <c r="I338" s="1"/>
  <c r="J340"/>
  <c r="J338" s="1"/>
  <c r="K340"/>
  <c r="K338" s="1"/>
  <c r="L340"/>
  <c r="L338" s="1"/>
  <c r="M340"/>
  <c r="M338" s="1"/>
  <c r="F341"/>
  <c r="L341"/>
  <c r="L342"/>
  <c r="F342" s="1"/>
  <c r="G343"/>
  <c r="H343"/>
  <c r="I343"/>
  <c r="F343" s="1"/>
  <c r="J343"/>
  <c r="K343"/>
  <c r="L343"/>
  <c r="M343"/>
  <c r="F345"/>
  <c r="F346"/>
  <c r="F347"/>
  <c r="H348"/>
  <c r="K348"/>
  <c r="F351"/>
  <c r="F352"/>
  <c r="G353"/>
  <c r="H353"/>
  <c r="I353"/>
  <c r="J353"/>
  <c r="K353"/>
  <c r="L353"/>
  <c r="M353"/>
  <c r="F355"/>
  <c r="F356"/>
  <c r="F357"/>
  <c r="G358"/>
  <c r="F358" s="1"/>
  <c r="H358"/>
  <c r="I358"/>
  <c r="J358"/>
  <c r="K358"/>
  <c r="L358"/>
  <c r="M358"/>
  <c r="F360"/>
  <c r="F361"/>
  <c r="F362"/>
  <c r="G363"/>
  <c r="F363" s="1"/>
  <c r="H363"/>
  <c r="I363"/>
  <c r="J363"/>
  <c r="K363"/>
  <c r="L363"/>
  <c r="M363"/>
  <c r="F365"/>
  <c r="F366"/>
  <c r="F367"/>
  <c r="G368"/>
  <c r="H368"/>
  <c r="I368"/>
  <c r="F368" s="1"/>
  <c r="J368"/>
  <c r="K368"/>
  <c r="L368"/>
  <c r="M368"/>
  <c r="F370"/>
  <c r="F371"/>
  <c r="F372"/>
  <c r="G373"/>
  <c r="H373"/>
  <c r="I373"/>
  <c r="J373"/>
  <c r="K373"/>
  <c r="L373"/>
  <c r="M373"/>
  <c r="F375"/>
  <c r="F376"/>
  <c r="F377"/>
  <c r="G378"/>
  <c r="F378" s="1"/>
  <c r="H378"/>
  <c r="I378"/>
  <c r="J378"/>
  <c r="K378"/>
  <c r="L378"/>
  <c r="M378"/>
  <c r="F380"/>
  <c r="F381"/>
  <c r="F382"/>
  <c r="G383"/>
  <c r="F383" s="1"/>
  <c r="H383"/>
  <c r="I383"/>
  <c r="J383"/>
  <c r="K383"/>
  <c r="L383"/>
  <c r="M383"/>
  <c r="F385"/>
  <c r="F386"/>
  <c r="F387"/>
  <c r="G388"/>
  <c r="H388"/>
  <c r="I388"/>
  <c r="F388" s="1"/>
  <c r="J388"/>
  <c r="K388"/>
  <c r="L388"/>
  <c r="M388"/>
  <c r="F390"/>
  <c r="F391"/>
  <c r="F392"/>
  <c r="G393"/>
  <c r="H393"/>
  <c r="I393"/>
  <c r="J393"/>
  <c r="F393" s="1"/>
  <c r="K393"/>
  <c r="L393"/>
  <c r="M393"/>
  <c r="F395"/>
  <c r="F396"/>
  <c r="F397"/>
  <c r="G398"/>
  <c r="F398" s="1"/>
  <c r="H398"/>
  <c r="I398"/>
  <c r="J398"/>
  <c r="K398"/>
  <c r="L398"/>
  <c r="M398"/>
  <c r="F400"/>
  <c r="F401"/>
  <c r="F402"/>
  <c r="G403"/>
  <c r="F403" s="1"/>
  <c r="H403"/>
  <c r="I403"/>
  <c r="J403"/>
  <c r="K403"/>
  <c r="L403"/>
  <c r="M403"/>
  <c r="F405"/>
  <c r="F406"/>
  <c r="F407"/>
  <c r="G408"/>
  <c r="H408"/>
  <c r="I408"/>
  <c r="J408"/>
  <c r="K408"/>
  <c r="L408"/>
  <c r="M408"/>
  <c r="F410"/>
  <c r="F411"/>
  <c r="F412"/>
  <c r="G413"/>
  <c r="H413"/>
  <c r="I413"/>
  <c r="J413"/>
  <c r="F413" s="1"/>
  <c r="K413"/>
  <c r="L413"/>
  <c r="M413"/>
  <c r="F415"/>
  <c r="F416"/>
  <c r="F417"/>
  <c r="G418"/>
  <c r="F418" s="1"/>
  <c r="H418"/>
  <c r="I418"/>
  <c r="J418"/>
  <c r="K418"/>
  <c r="L418"/>
  <c r="M418"/>
  <c r="F420"/>
  <c r="F421"/>
  <c r="F422"/>
  <c r="G423"/>
  <c r="H423"/>
  <c r="I423"/>
  <c r="J423"/>
  <c r="K423"/>
  <c r="L423"/>
  <c r="M423"/>
  <c r="F425"/>
  <c r="F426"/>
  <c r="F427"/>
  <c r="G428"/>
  <c r="H428"/>
  <c r="I428"/>
  <c r="J428"/>
  <c r="K428"/>
  <c r="L428"/>
  <c r="M428"/>
  <c r="F430"/>
  <c r="F431"/>
  <c r="F432"/>
  <c r="G433"/>
  <c r="H433"/>
  <c r="I433"/>
  <c r="J433"/>
  <c r="F433" s="1"/>
  <c r="K433"/>
  <c r="L433"/>
  <c r="M433"/>
  <c r="F435"/>
  <c r="F436"/>
  <c r="F437"/>
  <c r="G438"/>
  <c r="F438" s="1"/>
  <c r="H438"/>
  <c r="I438"/>
  <c r="J438"/>
  <c r="K438"/>
  <c r="L438"/>
  <c r="M438"/>
  <c r="F440"/>
  <c r="F441"/>
  <c r="F442"/>
  <c r="G443"/>
  <c r="F443" s="1"/>
  <c r="H443"/>
  <c r="I443"/>
  <c r="J443"/>
  <c r="K443"/>
  <c r="L443"/>
  <c r="M443"/>
  <c r="F445"/>
  <c r="F446"/>
  <c r="F447"/>
  <c r="G448"/>
  <c r="H448"/>
  <c r="I448"/>
  <c r="F448" s="1"/>
  <c r="J448"/>
  <c r="K448"/>
  <c r="L448"/>
  <c r="M448"/>
  <c r="F450"/>
  <c r="F451"/>
  <c r="F452"/>
  <c r="G453"/>
  <c r="H453"/>
  <c r="I453"/>
  <c r="J453"/>
  <c r="F453" s="1"/>
  <c r="K453"/>
  <c r="L453"/>
  <c r="M453"/>
  <c r="F455"/>
  <c r="F456"/>
  <c r="F457"/>
  <c r="G458"/>
  <c r="F458" s="1"/>
  <c r="H458"/>
  <c r="I458"/>
  <c r="J458"/>
  <c r="K458"/>
  <c r="L458"/>
  <c r="M458"/>
  <c r="F460"/>
  <c r="F461"/>
  <c r="F462"/>
  <c r="G463"/>
  <c r="F463" s="1"/>
  <c r="H463"/>
  <c r="I463"/>
  <c r="J463"/>
  <c r="K463"/>
  <c r="L463"/>
  <c r="M463"/>
  <c r="F465"/>
  <c r="F466"/>
  <c r="F467"/>
  <c r="G470"/>
  <c r="G468" s="1"/>
  <c r="H470"/>
  <c r="H468" s="1"/>
  <c r="I470"/>
  <c r="I468" s="1"/>
  <c r="J470"/>
  <c r="J468" s="1"/>
  <c r="K470"/>
  <c r="K468" s="1"/>
  <c r="L470"/>
  <c r="L468" s="1"/>
  <c r="M470"/>
  <c r="M468" s="1"/>
  <c r="F471"/>
  <c r="F472"/>
  <c r="G473"/>
  <c r="F473" s="1"/>
  <c r="H473"/>
  <c r="I473"/>
  <c r="J473"/>
  <c r="K473"/>
  <c r="L473"/>
  <c r="M473"/>
  <c r="F475"/>
  <c r="F476"/>
  <c r="F477"/>
  <c r="G478"/>
  <c r="F478" s="1"/>
  <c r="H478"/>
  <c r="I478"/>
  <c r="J478"/>
  <c r="K478"/>
  <c r="L478"/>
  <c r="M478"/>
  <c r="F480"/>
  <c r="F481"/>
  <c r="F482"/>
  <c r="G483"/>
  <c r="H483"/>
  <c r="I483"/>
  <c r="F483" s="1"/>
  <c r="J483"/>
  <c r="K483"/>
  <c r="L483"/>
  <c r="M483"/>
  <c r="F485"/>
  <c r="F486"/>
  <c r="F487"/>
  <c r="G488"/>
  <c r="H488"/>
  <c r="I488"/>
  <c r="J488"/>
  <c r="F488" s="1"/>
  <c r="K488"/>
  <c r="L488"/>
  <c r="M488"/>
  <c r="F490"/>
  <c r="F491"/>
  <c r="F492"/>
  <c r="G493"/>
  <c r="F493" s="1"/>
  <c r="H493"/>
  <c r="I493"/>
  <c r="J493"/>
  <c r="K493"/>
  <c r="L493"/>
  <c r="M493"/>
  <c r="F495"/>
  <c r="F496"/>
  <c r="F497"/>
  <c r="G498"/>
  <c r="F498" s="1"/>
  <c r="H498"/>
  <c r="I498"/>
  <c r="J498"/>
  <c r="K498"/>
  <c r="L498"/>
  <c r="M498"/>
  <c r="F500"/>
  <c r="F501"/>
  <c r="F502"/>
  <c r="G503"/>
  <c r="H503"/>
  <c r="I503"/>
  <c r="F503" s="1"/>
  <c r="J503"/>
  <c r="K503"/>
  <c r="L503"/>
  <c r="M503"/>
  <c r="F505"/>
  <c r="F506"/>
  <c r="F507"/>
  <c r="G508"/>
  <c r="H508"/>
  <c r="I508"/>
  <c r="J508"/>
  <c r="K508"/>
  <c r="L508"/>
  <c r="M508"/>
  <c r="F510"/>
  <c r="F511"/>
  <c r="F512"/>
  <c r="G513"/>
  <c r="H513"/>
  <c r="I513"/>
  <c r="J513"/>
  <c r="K513"/>
  <c r="L513"/>
  <c r="M513"/>
  <c r="F515"/>
  <c r="F516"/>
  <c r="F517"/>
  <c r="G518"/>
  <c r="F518" s="1"/>
  <c r="H518"/>
  <c r="I518"/>
  <c r="J518"/>
  <c r="K518"/>
  <c r="L518"/>
  <c r="M518"/>
  <c r="F520"/>
  <c r="F521"/>
  <c r="F522"/>
  <c r="G523"/>
  <c r="H523"/>
  <c r="I523"/>
  <c r="J523"/>
  <c r="K523"/>
  <c r="L523"/>
  <c r="M523"/>
  <c r="F525"/>
  <c r="F526"/>
  <c r="F527"/>
  <c r="G528"/>
  <c r="H528"/>
  <c r="I528"/>
  <c r="J528"/>
  <c r="F528" s="1"/>
  <c r="K528"/>
  <c r="L528"/>
  <c r="M528"/>
  <c r="F530"/>
  <c r="F531"/>
  <c r="F532"/>
  <c r="G533"/>
  <c r="H533"/>
  <c r="I533"/>
  <c r="J533"/>
  <c r="K533"/>
  <c r="L533"/>
  <c r="M533"/>
  <c r="F535"/>
  <c r="F536"/>
  <c r="F537"/>
  <c r="G538"/>
  <c r="F538" s="1"/>
  <c r="H538"/>
  <c r="I538"/>
  <c r="J538"/>
  <c r="K538"/>
  <c r="L538"/>
  <c r="M538"/>
  <c r="F540"/>
  <c r="F541"/>
  <c r="F542"/>
  <c r="G543"/>
  <c r="H543"/>
  <c r="I543"/>
  <c r="F543" s="1"/>
  <c r="J543"/>
  <c r="K543"/>
  <c r="L543"/>
  <c r="M543"/>
  <c r="F545"/>
  <c r="F546"/>
  <c r="F547"/>
  <c r="G548"/>
  <c r="H548"/>
  <c r="I548"/>
  <c r="J548"/>
  <c r="F548" s="1"/>
  <c r="K548"/>
  <c r="L548"/>
  <c r="M548"/>
  <c r="F550"/>
  <c r="F551"/>
  <c r="F552"/>
  <c r="G553"/>
  <c r="F553" s="1"/>
  <c r="H553"/>
  <c r="I553"/>
  <c r="J553"/>
  <c r="K553"/>
  <c r="L553"/>
  <c r="M553"/>
  <c r="F555"/>
  <c r="F556"/>
  <c r="F557"/>
  <c r="G558"/>
  <c r="F558" s="1"/>
  <c r="H558"/>
  <c r="I558"/>
  <c r="J558"/>
  <c r="K558"/>
  <c r="L558"/>
  <c r="M558"/>
  <c r="F560"/>
  <c r="F561"/>
  <c r="F562"/>
  <c r="G565"/>
  <c r="G563" s="1"/>
  <c r="H565"/>
  <c r="H563" s="1"/>
  <c r="I565"/>
  <c r="I563" s="1"/>
  <c r="J565"/>
  <c r="J563" s="1"/>
  <c r="K565"/>
  <c r="K563" s="1"/>
  <c r="L565"/>
  <c r="L563" s="1"/>
  <c r="M565"/>
  <c r="M563" s="1"/>
  <c r="F566"/>
  <c r="L566"/>
  <c r="L567"/>
  <c r="F567" s="1"/>
  <c r="G568"/>
  <c r="H568"/>
  <c r="I568"/>
  <c r="F568" s="1"/>
  <c r="J568"/>
  <c r="K568"/>
  <c r="L568"/>
  <c r="M568"/>
  <c r="F570"/>
  <c r="F571"/>
  <c r="F572"/>
  <c r="G575"/>
  <c r="G573" s="1"/>
  <c r="H575"/>
  <c r="H573" s="1"/>
  <c r="I575"/>
  <c r="I573" s="1"/>
  <c r="J575"/>
  <c r="J573" s="1"/>
  <c r="K575"/>
  <c r="K573" s="1"/>
  <c r="L575"/>
  <c r="L573" s="1"/>
  <c r="M575"/>
  <c r="M573" s="1"/>
  <c r="F576"/>
  <c r="F577"/>
  <c r="G578"/>
  <c r="H578"/>
  <c r="I578"/>
  <c r="J578"/>
  <c r="K578"/>
  <c r="L578"/>
  <c r="M578"/>
  <c r="F580"/>
  <c r="F581"/>
  <c r="F582"/>
  <c r="G583"/>
  <c r="H583"/>
  <c r="I583"/>
  <c r="F583" s="1"/>
  <c r="J583"/>
  <c r="K583"/>
  <c r="L583"/>
  <c r="M583"/>
  <c r="F585"/>
  <c r="F586"/>
  <c r="F587"/>
  <c r="G588"/>
  <c r="H588"/>
  <c r="I588"/>
  <c r="J588"/>
  <c r="F588" s="1"/>
  <c r="K588"/>
  <c r="L588"/>
  <c r="M588"/>
  <c r="F590"/>
  <c r="F591"/>
  <c r="F592"/>
  <c r="G593"/>
  <c r="F593" s="1"/>
  <c r="H593"/>
  <c r="I593"/>
  <c r="J593"/>
  <c r="K593"/>
  <c r="L593"/>
  <c r="M593"/>
  <c r="F595"/>
  <c r="F596"/>
  <c r="F597"/>
  <c r="G598"/>
  <c r="F598" s="1"/>
  <c r="H598"/>
  <c r="I598"/>
  <c r="J598"/>
  <c r="K598"/>
  <c r="L598"/>
  <c r="M598"/>
  <c r="F600"/>
  <c r="F601"/>
  <c r="F602"/>
  <c r="G603"/>
  <c r="H603"/>
  <c r="I603"/>
  <c r="F603" s="1"/>
  <c r="J603"/>
  <c r="K603"/>
  <c r="L603"/>
  <c r="M603"/>
  <c r="F605"/>
  <c r="F606"/>
  <c r="F607"/>
  <c r="G608"/>
  <c r="H608"/>
  <c r="I608"/>
  <c r="J608"/>
  <c r="F608" s="1"/>
  <c r="K608"/>
  <c r="L608"/>
  <c r="M608"/>
  <c r="F610"/>
  <c r="F611"/>
  <c r="F612"/>
  <c r="G615"/>
  <c r="F615" s="1"/>
  <c r="H615"/>
  <c r="H613" s="1"/>
  <c r="I615"/>
  <c r="I613" s="1"/>
  <c r="J615"/>
  <c r="J613" s="1"/>
  <c r="K615"/>
  <c r="K613" s="1"/>
  <c r="L615"/>
  <c r="M615"/>
  <c r="M613" s="1"/>
  <c r="L616"/>
  <c r="F616" s="1"/>
  <c r="F617"/>
  <c r="L617"/>
  <c r="G618"/>
  <c r="F618" s="1"/>
  <c r="H618"/>
  <c r="I618"/>
  <c r="J618"/>
  <c r="K618"/>
  <c r="L618"/>
  <c r="M618"/>
  <c r="F620"/>
  <c r="F621"/>
  <c r="F622"/>
  <c r="G623"/>
  <c r="F623" s="1"/>
  <c r="H623"/>
  <c r="I623"/>
  <c r="J623"/>
  <c r="K623"/>
  <c r="L623"/>
  <c r="M623"/>
  <c r="F625"/>
  <c r="F626"/>
  <c r="F627"/>
  <c r="G628"/>
  <c r="H628"/>
  <c r="I628"/>
  <c r="F628" s="1"/>
  <c r="J628"/>
  <c r="K628"/>
  <c r="L628"/>
  <c r="M628"/>
  <c r="F630"/>
  <c r="F631"/>
  <c r="F632"/>
  <c r="G633"/>
  <c r="H633"/>
  <c r="I633"/>
  <c r="J633"/>
  <c r="F633" s="1"/>
  <c r="K633"/>
  <c r="L633"/>
  <c r="M633"/>
  <c r="F635"/>
  <c r="F636"/>
  <c r="F637"/>
  <c r="G638"/>
  <c r="H638"/>
  <c r="I638"/>
  <c r="J638"/>
  <c r="K638"/>
  <c r="L638"/>
  <c r="M638"/>
  <c r="F640"/>
  <c r="F641"/>
  <c r="F642"/>
  <c r="G643"/>
  <c r="H643"/>
  <c r="I643"/>
  <c r="J643"/>
  <c r="K643"/>
  <c r="L643"/>
  <c r="M643"/>
  <c r="F645"/>
  <c r="F646"/>
  <c r="F647"/>
  <c r="G648"/>
  <c r="H648"/>
  <c r="I648"/>
  <c r="J648"/>
  <c r="K648"/>
  <c r="L648"/>
  <c r="M648"/>
  <c r="F650"/>
  <c r="F651"/>
  <c r="F652"/>
  <c r="G653"/>
  <c r="F653" s="1"/>
  <c r="H653"/>
  <c r="I653"/>
  <c r="J653"/>
  <c r="K653"/>
  <c r="L653"/>
  <c r="M653"/>
  <c r="F655"/>
  <c r="F656"/>
  <c r="F657"/>
  <c r="G658"/>
  <c r="H658"/>
  <c r="I658"/>
  <c r="J658"/>
  <c r="K658"/>
  <c r="L658"/>
  <c r="M658"/>
  <c r="F660"/>
  <c r="F661"/>
  <c r="F662"/>
  <c r="G663"/>
  <c r="H663"/>
  <c r="I663"/>
  <c r="J663"/>
  <c r="K663"/>
  <c r="L663"/>
  <c r="M663"/>
  <c r="F665"/>
  <c r="F666"/>
  <c r="F667"/>
  <c r="G668"/>
  <c r="H668"/>
  <c r="I668"/>
  <c r="J668"/>
  <c r="F668" s="1"/>
  <c r="K668"/>
  <c r="L668"/>
  <c r="M668"/>
  <c r="F670"/>
  <c r="F671"/>
  <c r="F672"/>
  <c r="G673"/>
  <c r="F673" s="1"/>
  <c r="H673"/>
  <c r="I673"/>
  <c r="J673"/>
  <c r="K673"/>
  <c r="L673"/>
  <c r="M673"/>
  <c r="F675"/>
  <c r="F676"/>
  <c r="F677"/>
  <c r="G678"/>
  <c r="H678"/>
  <c r="I678"/>
  <c r="J678"/>
  <c r="K678"/>
  <c r="L678"/>
  <c r="M678"/>
  <c r="F680"/>
  <c r="F681"/>
  <c r="F682"/>
  <c r="G683"/>
  <c r="F683" s="1"/>
  <c r="H683"/>
  <c r="I683"/>
  <c r="J683"/>
  <c r="K683"/>
  <c r="L683"/>
  <c r="M683"/>
  <c r="F685"/>
  <c r="F686"/>
  <c r="F687"/>
  <c r="G688"/>
  <c r="H688"/>
  <c r="I688"/>
  <c r="J688"/>
  <c r="F688" s="1"/>
  <c r="K688"/>
  <c r="L688"/>
  <c r="M688"/>
  <c r="F690"/>
  <c r="F691"/>
  <c r="F692"/>
  <c r="G693"/>
  <c r="F693" s="1"/>
  <c r="H693"/>
  <c r="I693"/>
  <c r="J693"/>
  <c r="K693"/>
  <c r="L693"/>
  <c r="M693"/>
  <c r="F695"/>
  <c r="F696"/>
  <c r="F697"/>
  <c r="G698"/>
  <c r="H698"/>
  <c r="I698"/>
  <c r="J698"/>
  <c r="K698"/>
  <c r="L698"/>
  <c r="M698"/>
  <c r="F700"/>
  <c r="F701"/>
  <c r="F702"/>
  <c r="G703"/>
  <c r="H703"/>
  <c r="I703"/>
  <c r="J703"/>
  <c r="K703"/>
  <c r="L703"/>
  <c r="M703"/>
  <c r="F705"/>
  <c r="F706"/>
  <c r="F707"/>
  <c r="G708"/>
  <c r="H708"/>
  <c r="I708"/>
  <c r="J708"/>
  <c r="K708"/>
  <c r="L708"/>
  <c r="M708"/>
  <c r="F710"/>
  <c r="F711"/>
  <c r="F712"/>
  <c r="G713"/>
  <c r="F713" s="1"/>
  <c r="H713"/>
  <c r="I713"/>
  <c r="J713"/>
  <c r="K713"/>
  <c r="L713"/>
  <c r="M713"/>
  <c r="F715"/>
  <c r="F716"/>
  <c r="F717"/>
  <c r="G718"/>
  <c r="H718"/>
  <c r="I718"/>
  <c r="J718"/>
  <c r="K718"/>
  <c r="L718"/>
  <c r="M718"/>
  <c r="F720"/>
  <c r="F721"/>
  <c r="F722"/>
  <c r="G723"/>
  <c r="F723" s="1"/>
  <c r="H723"/>
  <c r="I723"/>
  <c r="J723"/>
  <c r="K723"/>
  <c r="L723"/>
  <c r="M723"/>
  <c r="F725"/>
  <c r="F726"/>
  <c r="F727"/>
  <c r="G728"/>
  <c r="H728"/>
  <c r="I728"/>
  <c r="J728"/>
  <c r="F728" s="1"/>
  <c r="K728"/>
  <c r="L728"/>
  <c r="M728"/>
  <c r="F730"/>
  <c r="F731"/>
  <c r="F732"/>
  <c r="G733"/>
  <c r="F733" s="1"/>
  <c r="H733"/>
  <c r="I733"/>
  <c r="J733"/>
  <c r="K733"/>
  <c r="L733"/>
  <c r="M733"/>
  <c r="F735"/>
  <c r="F736"/>
  <c r="F737"/>
  <c r="G738"/>
  <c r="H738"/>
  <c r="I738"/>
  <c r="J738"/>
  <c r="K738"/>
  <c r="L738"/>
  <c r="M738"/>
  <c r="F740"/>
  <c r="F741"/>
  <c r="F742"/>
  <c r="G743"/>
  <c r="H743"/>
  <c r="I743"/>
  <c r="J743"/>
  <c r="K743"/>
  <c r="L743"/>
  <c r="M743"/>
  <c r="F745"/>
  <c r="F746"/>
  <c r="F747"/>
  <c r="G748"/>
  <c r="H748"/>
  <c r="I748"/>
  <c r="J748"/>
  <c r="K748"/>
  <c r="L748"/>
  <c r="M748"/>
  <c r="F750"/>
  <c r="F751"/>
  <c r="F752"/>
  <c r="G753"/>
  <c r="F753" s="1"/>
  <c r="H753"/>
  <c r="I753"/>
  <c r="J753"/>
  <c r="K753"/>
  <c r="L753"/>
  <c r="M753"/>
  <c r="F755"/>
  <c r="F756"/>
  <c r="F757"/>
  <c r="G758"/>
  <c r="H758"/>
  <c r="I758"/>
  <c r="J758"/>
  <c r="K758"/>
  <c r="L758"/>
  <c r="M758"/>
  <c r="F760"/>
  <c r="F761"/>
  <c r="F762"/>
  <c r="G763"/>
  <c r="H763"/>
  <c r="I763"/>
  <c r="J763"/>
  <c r="K763"/>
  <c r="L763"/>
  <c r="M763"/>
  <c r="F765"/>
  <c r="F766"/>
  <c r="F767"/>
  <c r="G768"/>
  <c r="H768"/>
  <c r="I768"/>
  <c r="J768"/>
  <c r="F768" s="1"/>
  <c r="K768"/>
  <c r="L768"/>
  <c r="M768"/>
  <c r="F770"/>
  <c r="F771"/>
  <c r="F772"/>
  <c r="G773"/>
  <c r="F773" s="1"/>
  <c r="H773"/>
  <c r="I773"/>
  <c r="J773"/>
  <c r="K773"/>
  <c r="L773"/>
  <c r="M773"/>
  <c r="F775"/>
  <c r="F776"/>
  <c r="F777"/>
  <c r="G780"/>
  <c r="H780"/>
  <c r="H778" s="1"/>
  <c r="L780"/>
  <c r="F781"/>
  <c r="F782"/>
  <c r="G783"/>
  <c r="H783"/>
  <c r="I783"/>
  <c r="J783"/>
  <c r="F783" s="1"/>
  <c r="K783"/>
  <c r="L783"/>
  <c r="M783"/>
  <c r="F785"/>
  <c r="F786"/>
  <c r="F787"/>
  <c r="J788"/>
  <c r="K788"/>
  <c r="G790"/>
  <c r="G788" s="1"/>
  <c r="F788" s="1"/>
  <c r="H790"/>
  <c r="H788" s="1"/>
  <c r="I790"/>
  <c r="I788" s="1"/>
  <c r="J790"/>
  <c r="J780" s="1"/>
  <c r="K790"/>
  <c r="K780" s="1"/>
  <c r="K778" s="1"/>
  <c r="L790"/>
  <c r="L788" s="1"/>
  <c r="M790"/>
  <c r="M788" s="1"/>
  <c r="F791"/>
  <c r="F792"/>
  <c r="G793"/>
  <c r="H793"/>
  <c r="I793"/>
  <c r="J793"/>
  <c r="K793"/>
  <c r="L793"/>
  <c r="M793"/>
  <c r="F795"/>
  <c r="F796"/>
  <c r="F797"/>
  <c r="F801"/>
  <c r="F802"/>
  <c r="G803"/>
  <c r="H803"/>
  <c r="I803"/>
  <c r="J803"/>
  <c r="K803"/>
  <c r="L803"/>
  <c r="M803"/>
  <c r="F805"/>
  <c r="F806"/>
  <c r="F807"/>
  <c r="K808"/>
  <c r="H810"/>
  <c r="H800" s="1"/>
  <c r="H798" s="1"/>
  <c r="K810"/>
  <c r="K800" s="1"/>
  <c r="K798" s="1"/>
  <c r="L810"/>
  <c r="L800" s="1"/>
  <c r="L798" s="1"/>
  <c r="M810"/>
  <c r="M808" s="1"/>
  <c r="F811"/>
  <c r="F812"/>
  <c r="G813"/>
  <c r="H813"/>
  <c r="I813"/>
  <c r="J813"/>
  <c r="K813"/>
  <c r="G815"/>
  <c r="F815" s="1"/>
  <c r="I815"/>
  <c r="J815"/>
  <c r="L815"/>
  <c r="M815"/>
  <c r="M813" s="1"/>
  <c r="L816"/>
  <c r="F816" s="1"/>
  <c r="L817"/>
  <c r="F817" s="1"/>
  <c r="G818"/>
  <c r="H818"/>
  <c r="K818"/>
  <c r="M818"/>
  <c r="G820"/>
  <c r="I820"/>
  <c r="I810" s="1"/>
  <c r="J820"/>
  <c r="J818" s="1"/>
  <c r="L820"/>
  <c r="M820"/>
  <c r="L821"/>
  <c r="F821" s="1"/>
  <c r="L822"/>
  <c r="F822" s="1"/>
  <c r="G832"/>
  <c r="F832" s="1"/>
  <c r="H832"/>
  <c r="I832"/>
  <c r="J832"/>
  <c r="K832"/>
  <c r="L832"/>
  <c r="M832"/>
  <c r="F834"/>
  <c r="F835"/>
  <c r="F836"/>
  <c r="G837"/>
  <c r="H837"/>
  <c r="I837"/>
  <c r="J837"/>
  <c r="K837"/>
  <c r="L837"/>
  <c r="M837"/>
  <c r="F839"/>
  <c r="F840"/>
  <c r="F841"/>
  <c r="G842"/>
  <c r="H842"/>
  <c r="I842"/>
  <c r="J842"/>
  <c r="K842"/>
  <c r="L842"/>
  <c r="M842"/>
  <c r="F844"/>
  <c r="F845"/>
  <c r="F846"/>
  <c r="G847"/>
  <c r="H847"/>
  <c r="I847"/>
  <c r="J847"/>
  <c r="K847"/>
  <c r="L847"/>
  <c r="M847"/>
  <c r="F849"/>
  <c r="F850"/>
  <c r="F851"/>
  <c r="G852"/>
  <c r="H852"/>
  <c r="I852"/>
  <c r="J852"/>
  <c r="F852" s="1"/>
  <c r="K852"/>
  <c r="L852"/>
  <c r="M852"/>
  <c r="F854"/>
  <c r="F855"/>
  <c r="F856"/>
  <c r="G857"/>
  <c r="F857" s="1"/>
  <c r="H857"/>
  <c r="I857"/>
  <c r="J857"/>
  <c r="K857"/>
  <c r="L857"/>
  <c r="M857"/>
  <c r="F859"/>
  <c r="F860"/>
  <c r="F861"/>
  <c r="G862"/>
  <c r="H862"/>
  <c r="I862"/>
  <c r="J862"/>
  <c r="K862"/>
  <c r="L862"/>
  <c r="M862"/>
  <c r="F864"/>
  <c r="F865"/>
  <c r="F866"/>
  <c r="G867"/>
  <c r="H867"/>
  <c r="I867"/>
  <c r="J867"/>
  <c r="K867"/>
  <c r="L867"/>
  <c r="M867"/>
  <c r="F869"/>
  <c r="F870"/>
  <c r="F871"/>
  <c r="G872"/>
  <c r="H872"/>
  <c r="I872"/>
  <c r="J872"/>
  <c r="K872"/>
  <c r="L872"/>
  <c r="M872"/>
  <c r="F874"/>
  <c r="F875"/>
  <c r="F876"/>
  <c r="G877"/>
  <c r="F877" s="1"/>
  <c r="H877"/>
  <c r="I877"/>
  <c r="J877"/>
  <c r="K877"/>
  <c r="L877"/>
  <c r="M877"/>
  <c r="F879"/>
  <c r="F880"/>
  <c r="F881"/>
  <c r="G882"/>
  <c r="H882"/>
  <c r="I882"/>
  <c r="J882"/>
  <c r="K882"/>
  <c r="L882"/>
  <c r="M882"/>
  <c r="F884"/>
  <c r="F885"/>
  <c r="F886"/>
  <c r="G887"/>
  <c r="H887"/>
  <c r="I887"/>
  <c r="J887"/>
  <c r="F887" s="1"/>
  <c r="K887"/>
  <c r="L887"/>
  <c r="M887"/>
  <c r="F889"/>
  <c r="F890"/>
  <c r="F891"/>
  <c r="G892"/>
  <c r="H892"/>
  <c r="I892"/>
  <c r="J892"/>
  <c r="K892"/>
  <c r="L892"/>
  <c r="M892"/>
  <c r="F894"/>
  <c r="F895"/>
  <c r="F896"/>
  <c r="G897"/>
  <c r="F897" s="1"/>
  <c r="H897"/>
  <c r="I897"/>
  <c r="J897"/>
  <c r="K897"/>
  <c r="L897"/>
  <c r="M897"/>
  <c r="F899"/>
  <c r="F900"/>
  <c r="F901"/>
  <c r="G902"/>
  <c r="H902"/>
  <c r="I902"/>
  <c r="J902"/>
  <c r="K902"/>
  <c r="L902"/>
  <c r="M902"/>
  <c r="F904"/>
  <c r="F905"/>
  <c r="F906"/>
  <c r="G907"/>
  <c r="H907"/>
  <c r="F907" s="1"/>
  <c r="I907"/>
  <c r="J907"/>
  <c r="K907"/>
  <c r="L907"/>
  <c r="M907"/>
  <c r="F909"/>
  <c r="F910"/>
  <c r="F911"/>
  <c r="G912"/>
  <c r="F912" s="1"/>
  <c r="H912"/>
  <c r="I912"/>
  <c r="J912"/>
  <c r="K912"/>
  <c r="L912"/>
  <c r="M912"/>
  <c r="F914"/>
  <c r="F915"/>
  <c r="F916"/>
  <c r="G917"/>
  <c r="H917"/>
  <c r="I917"/>
  <c r="J917"/>
  <c r="F917" s="1"/>
  <c r="K917"/>
  <c r="L917"/>
  <c r="M917"/>
  <c r="F919"/>
  <c r="F920"/>
  <c r="F921"/>
  <c r="G922"/>
  <c r="H922"/>
  <c r="I922"/>
  <c r="J922"/>
  <c r="K922"/>
  <c r="L922"/>
  <c r="M922"/>
  <c r="F924"/>
  <c r="F925"/>
  <c r="F926"/>
  <c r="G927"/>
  <c r="H927"/>
  <c r="I927"/>
  <c r="J927"/>
  <c r="K927"/>
  <c r="L927"/>
  <c r="M927"/>
  <c r="F929"/>
  <c r="F930"/>
  <c r="F931"/>
  <c r="G932"/>
  <c r="H932"/>
  <c r="I932"/>
  <c r="J932"/>
  <c r="F932" s="1"/>
  <c r="K932"/>
  <c r="L932"/>
  <c r="M932"/>
  <c r="F934"/>
  <c r="F935"/>
  <c r="F936"/>
  <c r="G937"/>
  <c r="F937" s="1"/>
  <c r="H937"/>
  <c r="I937"/>
  <c r="J937"/>
  <c r="K937"/>
  <c r="L937"/>
  <c r="M937"/>
  <c r="F939"/>
  <c r="F940"/>
  <c r="F941"/>
  <c r="G942"/>
  <c r="H942"/>
  <c r="I942"/>
  <c r="J942"/>
  <c r="K942"/>
  <c r="L942"/>
  <c r="M942"/>
  <c r="F944"/>
  <c r="F945"/>
  <c r="F946"/>
  <c r="G947"/>
  <c r="H947"/>
  <c r="I947"/>
  <c r="J947"/>
  <c r="F947" s="1"/>
  <c r="K947"/>
  <c r="L947"/>
  <c r="M947"/>
  <c r="F949"/>
  <c r="F950"/>
  <c r="F951"/>
  <c r="G952"/>
  <c r="F952" s="1"/>
  <c r="H952"/>
  <c r="I952"/>
  <c r="J952"/>
  <c r="K952"/>
  <c r="L952"/>
  <c r="M952"/>
  <c r="F954"/>
  <c r="F955"/>
  <c r="F956"/>
  <c r="G957"/>
  <c r="H957"/>
  <c r="K957"/>
  <c r="L957"/>
  <c r="G959"/>
  <c r="H959"/>
  <c r="I959"/>
  <c r="I957" s="1"/>
  <c r="J959"/>
  <c r="F959" s="1"/>
  <c r="K959"/>
  <c r="L959"/>
  <c r="M959"/>
  <c r="M957" s="1"/>
  <c r="F960"/>
  <c r="L960"/>
  <c r="F961"/>
  <c r="L961"/>
  <c r="G962"/>
  <c r="H962"/>
  <c r="I962"/>
  <c r="J962"/>
  <c r="F962" s="1"/>
  <c r="K962"/>
  <c r="L962"/>
  <c r="M962"/>
  <c r="F964"/>
  <c r="F965"/>
  <c r="F966"/>
  <c r="G967"/>
  <c r="H967"/>
  <c r="I967"/>
  <c r="J967"/>
  <c r="K967"/>
  <c r="L967"/>
  <c r="M967"/>
  <c r="F969"/>
  <c r="F970"/>
  <c r="F971"/>
  <c r="G972"/>
  <c r="H972"/>
  <c r="F972" s="1"/>
  <c r="I972"/>
  <c r="J972"/>
  <c r="K972"/>
  <c r="L972"/>
  <c r="M972"/>
  <c r="F974"/>
  <c r="F975"/>
  <c r="F976"/>
  <c r="G977"/>
  <c r="H977"/>
  <c r="I977"/>
  <c r="J977"/>
  <c r="F977" s="1"/>
  <c r="K977"/>
  <c r="L977"/>
  <c r="M977"/>
  <c r="F979"/>
  <c r="F980"/>
  <c r="F981"/>
  <c r="G982"/>
  <c r="F982" s="1"/>
  <c r="H982"/>
  <c r="I982"/>
  <c r="J982"/>
  <c r="K982"/>
  <c r="L982"/>
  <c r="M982"/>
  <c r="F984"/>
  <c r="F985"/>
  <c r="F986"/>
  <c r="G987"/>
  <c r="H987"/>
  <c r="I987"/>
  <c r="J987"/>
  <c r="K987"/>
  <c r="L987"/>
  <c r="M987"/>
  <c r="F989"/>
  <c r="F990"/>
  <c r="F991"/>
  <c r="G994"/>
  <c r="G992" s="1"/>
  <c r="H994"/>
  <c r="I994"/>
  <c r="I992" s="1"/>
  <c r="J994"/>
  <c r="J992" s="1"/>
  <c r="K994"/>
  <c r="K992" s="1"/>
  <c r="L994"/>
  <c r="M994"/>
  <c r="M992" s="1"/>
  <c r="L995"/>
  <c r="F995" s="1"/>
  <c r="L996"/>
  <c r="F996" s="1"/>
  <c r="G997"/>
  <c r="H997"/>
  <c r="F997" s="1"/>
  <c r="I997"/>
  <c r="J997"/>
  <c r="K997"/>
  <c r="L997"/>
  <c r="M997"/>
  <c r="F999"/>
  <c r="F1000"/>
  <c r="F1001"/>
  <c r="G1002"/>
  <c r="F1002" s="1"/>
  <c r="H1002"/>
  <c r="I1002"/>
  <c r="J1002"/>
  <c r="K1002"/>
  <c r="L1002"/>
  <c r="M1002"/>
  <c r="F1004"/>
  <c r="F1005"/>
  <c r="F1006"/>
  <c r="G1007"/>
  <c r="H1007"/>
  <c r="I1007"/>
  <c r="J1007"/>
  <c r="F1007" s="1"/>
  <c r="K1007"/>
  <c r="L1007"/>
  <c r="M1007"/>
  <c r="F1009"/>
  <c r="F1010"/>
  <c r="F1011"/>
  <c r="G1012"/>
  <c r="H1012"/>
  <c r="I1012"/>
  <c r="J1012"/>
  <c r="K1012"/>
  <c r="L1012"/>
  <c r="M1012"/>
  <c r="F1014"/>
  <c r="F1015"/>
  <c r="F1016"/>
  <c r="G1017"/>
  <c r="F1017" s="1"/>
  <c r="H1017"/>
  <c r="I1017"/>
  <c r="J1017"/>
  <c r="K1017"/>
  <c r="L1017"/>
  <c r="M1017"/>
  <c r="F1019"/>
  <c r="F1020"/>
  <c r="F1021"/>
  <c r="G1022"/>
  <c r="H1022"/>
  <c r="I1022"/>
  <c r="J1022"/>
  <c r="F1022" s="1"/>
  <c r="K1022"/>
  <c r="L1022"/>
  <c r="M1022"/>
  <c r="F1024"/>
  <c r="F1025"/>
  <c r="F1026"/>
  <c r="G1027"/>
  <c r="F1027" s="1"/>
  <c r="H1027"/>
  <c r="I1027"/>
  <c r="J1027"/>
  <c r="K1027"/>
  <c r="L1027"/>
  <c r="M1027"/>
  <c r="F1029"/>
  <c r="F1030"/>
  <c r="F1031"/>
  <c r="G1032"/>
  <c r="F1032" s="1"/>
  <c r="H1032"/>
  <c r="I1032"/>
  <c r="J1032"/>
  <c r="K1032"/>
  <c r="L1032"/>
  <c r="M1032"/>
  <c r="F1034"/>
  <c r="F1035"/>
  <c r="F1036"/>
  <c r="G1037"/>
  <c r="H1037"/>
  <c r="I1037"/>
  <c r="J1037"/>
  <c r="K1037"/>
  <c r="L1037"/>
  <c r="M1037"/>
  <c r="F1039"/>
  <c r="F1040"/>
  <c r="F1041"/>
  <c r="G1042"/>
  <c r="H1042"/>
  <c r="I1042"/>
  <c r="J1042"/>
  <c r="F1042" s="1"/>
  <c r="K1042"/>
  <c r="L1042"/>
  <c r="M1042"/>
  <c r="F1044"/>
  <c r="F1045"/>
  <c r="F1046"/>
  <c r="G1047"/>
  <c r="F1047" s="1"/>
  <c r="H1047"/>
  <c r="I1047"/>
  <c r="J1047"/>
  <c r="K1047"/>
  <c r="L1047"/>
  <c r="M1047"/>
  <c r="F1049"/>
  <c r="F1050"/>
  <c r="F1051"/>
  <c r="G1052"/>
  <c r="F1052" s="1"/>
  <c r="H1052"/>
  <c r="I1052"/>
  <c r="J1052"/>
  <c r="K1052"/>
  <c r="L1052"/>
  <c r="M1052"/>
  <c r="F1054"/>
  <c r="F1055"/>
  <c r="F1056"/>
  <c r="G1057"/>
  <c r="F1057" s="1"/>
  <c r="H1057"/>
  <c r="I1057"/>
  <c r="J1057"/>
  <c r="K1057"/>
  <c r="L1057"/>
  <c r="M1057"/>
  <c r="F1059"/>
  <c r="F1060"/>
  <c r="F1061"/>
  <c r="G1062"/>
  <c r="H1062"/>
  <c r="I1062"/>
  <c r="J1062"/>
  <c r="F1062" s="1"/>
  <c r="K1062"/>
  <c r="L1062"/>
  <c r="M1062"/>
  <c r="F1064"/>
  <c r="F1065"/>
  <c r="F1066"/>
  <c r="G1067"/>
  <c r="F1067" s="1"/>
  <c r="H1067"/>
  <c r="I1067"/>
  <c r="J1067"/>
  <c r="K1067"/>
  <c r="L1067"/>
  <c r="M1067"/>
  <c r="F1069"/>
  <c r="F1070"/>
  <c r="F1071"/>
  <c r="G1072"/>
  <c r="H1072"/>
  <c r="I1072"/>
  <c r="J1072"/>
  <c r="K1072"/>
  <c r="L1072"/>
  <c r="M1072"/>
  <c r="F1074"/>
  <c r="F1075"/>
  <c r="F1076"/>
  <c r="G1077"/>
  <c r="F1077" s="1"/>
  <c r="H1077"/>
  <c r="I1077"/>
  <c r="J1077"/>
  <c r="K1077"/>
  <c r="L1077"/>
  <c r="M1077"/>
  <c r="F1079"/>
  <c r="F1080"/>
  <c r="F1081"/>
  <c r="G1082"/>
  <c r="H1082"/>
  <c r="I1082"/>
  <c r="J1082"/>
  <c r="F1082" s="1"/>
  <c r="K1082"/>
  <c r="L1082"/>
  <c r="M1082"/>
  <c r="F1084"/>
  <c r="F1085"/>
  <c r="F1086"/>
  <c r="G1087"/>
  <c r="F1087" s="1"/>
  <c r="H1087"/>
  <c r="I1087"/>
  <c r="J1087"/>
  <c r="K1087"/>
  <c r="L1087"/>
  <c r="M1087"/>
  <c r="F1089"/>
  <c r="F1090"/>
  <c r="F1091"/>
  <c r="G1092"/>
  <c r="F1092" s="1"/>
  <c r="H1092"/>
  <c r="I1092"/>
  <c r="J1092"/>
  <c r="K1092"/>
  <c r="L1092"/>
  <c r="M1092"/>
  <c r="F1094"/>
  <c r="F1095"/>
  <c r="F1096"/>
  <c r="G1097"/>
  <c r="F1097" s="1"/>
  <c r="H1097"/>
  <c r="I1097"/>
  <c r="J1097"/>
  <c r="K1097"/>
  <c r="L1097"/>
  <c r="M1097"/>
  <c r="F1099"/>
  <c r="F1100"/>
  <c r="F1101"/>
  <c r="G1102"/>
  <c r="H1102"/>
  <c r="I1102"/>
  <c r="J1102"/>
  <c r="F1102" s="1"/>
  <c r="K1102"/>
  <c r="L1102"/>
  <c r="M1102"/>
  <c r="F1104"/>
  <c r="F1105"/>
  <c r="F1106"/>
  <c r="G1109"/>
  <c r="F1109" s="1"/>
  <c r="H1109"/>
  <c r="H1107" s="1"/>
  <c r="I1109"/>
  <c r="I1107" s="1"/>
  <c r="J1109"/>
  <c r="J1107" s="1"/>
  <c r="K1109"/>
  <c r="K1107" s="1"/>
  <c r="L1109"/>
  <c r="L1107" s="1"/>
  <c r="M1109"/>
  <c r="M1107" s="1"/>
  <c r="L1110"/>
  <c r="F1110" s="1"/>
  <c r="L1111"/>
  <c r="F1111" s="1"/>
  <c r="G1112"/>
  <c r="F1112" s="1"/>
  <c r="H1112"/>
  <c r="I1112"/>
  <c r="J1112"/>
  <c r="K1112"/>
  <c r="L1112"/>
  <c r="M1112"/>
  <c r="F1114"/>
  <c r="F1115"/>
  <c r="F1116"/>
  <c r="H1117"/>
  <c r="K1117"/>
  <c r="F1120"/>
  <c r="F1121"/>
  <c r="G1122"/>
  <c r="H1122"/>
  <c r="I1122"/>
  <c r="J1122"/>
  <c r="K1122"/>
  <c r="L1122"/>
  <c r="M1122"/>
  <c r="F1124"/>
  <c r="F1125"/>
  <c r="F1126"/>
  <c r="G1127"/>
  <c r="F1127" s="1"/>
  <c r="H1127"/>
  <c r="I1127"/>
  <c r="J1127"/>
  <c r="K1127"/>
  <c r="L1127"/>
  <c r="M1127"/>
  <c r="F1129"/>
  <c r="F1130"/>
  <c r="F1131"/>
  <c r="G1132"/>
  <c r="H1132"/>
  <c r="I1132"/>
  <c r="J1132"/>
  <c r="F1132" s="1"/>
  <c r="K1132"/>
  <c r="L1132"/>
  <c r="M1132"/>
  <c r="F1134"/>
  <c r="F1135"/>
  <c r="F1136"/>
  <c r="G1137"/>
  <c r="F1137" s="1"/>
  <c r="H1137"/>
  <c r="I1137"/>
  <c r="J1137"/>
  <c r="K1137"/>
  <c r="L1137"/>
  <c r="M1137"/>
  <c r="F1139"/>
  <c r="F1140"/>
  <c r="F1141"/>
  <c r="G1142"/>
  <c r="H1142"/>
  <c r="I1142"/>
  <c r="J1142"/>
  <c r="K1142"/>
  <c r="L1142"/>
  <c r="M1142"/>
  <c r="F1144"/>
  <c r="F1145"/>
  <c r="F1146"/>
  <c r="G1147"/>
  <c r="F1147" s="1"/>
  <c r="H1147"/>
  <c r="I1147"/>
  <c r="J1147"/>
  <c r="K1147"/>
  <c r="L1147"/>
  <c r="M1147"/>
  <c r="F1149"/>
  <c r="F1150"/>
  <c r="F1151"/>
  <c r="G1152"/>
  <c r="H1152"/>
  <c r="I1152"/>
  <c r="J1152"/>
  <c r="F1152" s="1"/>
  <c r="K1152"/>
  <c r="L1152"/>
  <c r="M1152"/>
  <c r="F1154"/>
  <c r="F1155"/>
  <c r="F1156"/>
  <c r="G1157"/>
  <c r="F1157" s="1"/>
  <c r="H1157"/>
  <c r="I1157"/>
  <c r="J1157"/>
  <c r="K1157"/>
  <c r="L1157"/>
  <c r="M1157"/>
  <c r="F1159"/>
  <c r="F1160"/>
  <c r="F1161"/>
  <c r="G1162"/>
  <c r="F1162" s="1"/>
  <c r="H1162"/>
  <c r="I1162"/>
  <c r="J1162"/>
  <c r="K1162"/>
  <c r="L1162"/>
  <c r="M1162"/>
  <c r="F1164"/>
  <c r="F1165"/>
  <c r="F1166"/>
  <c r="G1167"/>
  <c r="F1167" s="1"/>
  <c r="H1167"/>
  <c r="I1167"/>
  <c r="J1167"/>
  <c r="K1167"/>
  <c r="L1167"/>
  <c r="M1167"/>
  <c r="F1169"/>
  <c r="F1170"/>
  <c r="F1171"/>
  <c r="G1172"/>
  <c r="H1172"/>
  <c r="I1172"/>
  <c r="J1172"/>
  <c r="F1172" s="1"/>
  <c r="K1172"/>
  <c r="L1172"/>
  <c r="M1172"/>
  <c r="F1174"/>
  <c r="F1175"/>
  <c r="F1176"/>
  <c r="G1177"/>
  <c r="F1177" s="1"/>
  <c r="H1177"/>
  <c r="I1177"/>
  <c r="J1177"/>
  <c r="K1177"/>
  <c r="L1177"/>
  <c r="M1177"/>
  <c r="F1179"/>
  <c r="F1180"/>
  <c r="F1181"/>
  <c r="G1182"/>
  <c r="F1182" s="1"/>
  <c r="H1182"/>
  <c r="I1182"/>
  <c r="J1182"/>
  <c r="K1182"/>
  <c r="L1182"/>
  <c r="M1182"/>
  <c r="F1184"/>
  <c r="F1185"/>
  <c r="F1186"/>
  <c r="G1187"/>
  <c r="F1187" s="1"/>
  <c r="H1187"/>
  <c r="I1187"/>
  <c r="J1187"/>
  <c r="K1187"/>
  <c r="L1187"/>
  <c r="M1187"/>
  <c r="F1189"/>
  <c r="F1190"/>
  <c r="F1191"/>
  <c r="G1192"/>
  <c r="H1192"/>
  <c r="I1192"/>
  <c r="J1192"/>
  <c r="K1192"/>
  <c r="L1192"/>
  <c r="M1192"/>
  <c r="F1194"/>
  <c r="F1195"/>
  <c r="F1196"/>
  <c r="G1197"/>
  <c r="F1197" s="1"/>
  <c r="H1197"/>
  <c r="I1197"/>
  <c r="J1197"/>
  <c r="K1197"/>
  <c r="L1197"/>
  <c r="M1197"/>
  <c r="F1199"/>
  <c r="F1200"/>
  <c r="F1201"/>
  <c r="G1202"/>
  <c r="F1202" s="1"/>
  <c r="H1202"/>
  <c r="I1202"/>
  <c r="J1202"/>
  <c r="K1202"/>
  <c r="L1202"/>
  <c r="M1202"/>
  <c r="F1204"/>
  <c r="F1205"/>
  <c r="F1206"/>
  <c r="G1207"/>
  <c r="F1207" s="1"/>
  <c r="H1207"/>
  <c r="I1207"/>
  <c r="J1207"/>
  <c r="K1207"/>
  <c r="L1207"/>
  <c r="M1207"/>
  <c r="F1209"/>
  <c r="F1210"/>
  <c r="F1211"/>
  <c r="G1212"/>
  <c r="H1212"/>
  <c r="I1212"/>
  <c r="J1212"/>
  <c r="F1212" s="1"/>
  <c r="K1212"/>
  <c r="L1212"/>
  <c r="M1212"/>
  <c r="F1214"/>
  <c r="F1215"/>
  <c r="F1216"/>
  <c r="G1217"/>
  <c r="F1217" s="1"/>
  <c r="H1217"/>
  <c r="I1217"/>
  <c r="J1217"/>
  <c r="K1217"/>
  <c r="L1217"/>
  <c r="M1217"/>
  <c r="F1219"/>
  <c r="F1220"/>
  <c r="F1221"/>
  <c r="G1222"/>
  <c r="F1222" s="1"/>
  <c r="H1222"/>
  <c r="I1222"/>
  <c r="J1222"/>
  <c r="K1222"/>
  <c r="L1222"/>
  <c r="M1222"/>
  <c r="F1224"/>
  <c r="F1225"/>
  <c r="F1226"/>
  <c r="G1227"/>
  <c r="F1227" s="1"/>
  <c r="H1227"/>
  <c r="I1227"/>
  <c r="J1227"/>
  <c r="K1227"/>
  <c r="L1227"/>
  <c r="M1227"/>
  <c r="F1229"/>
  <c r="F1230"/>
  <c r="F1231"/>
  <c r="G1232"/>
  <c r="H1232"/>
  <c r="I1232"/>
  <c r="J1232"/>
  <c r="F1232" s="1"/>
  <c r="K1232"/>
  <c r="L1232"/>
  <c r="M1232"/>
  <c r="F1234"/>
  <c r="F1235"/>
  <c r="F1236"/>
  <c r="G1239"/>
  <c r="F1239" s="1"/>
  <c r="H1239"/>
  <c r="H1237" s="1"/>
  <c r="I1239"/>
  <c r="I1237" s="1"/>
  <c r="J1239"/>
  <c r="J1237" s="1"/>
  <c r="K1239"/>
  <c r="K1237" s="1"/>
  <c r="L1239"/>
  <c r="L1237" s="1"/>
  <c r="M1239"/>
  <c r="M1237" s="1"/>
  <c r="F1240"/>
  <c r="F1241"/>
  <c r="G1242"/>
  <c r="F1242" s="1"/>
  <c r="H1242"/>
  <c r="I1242"/>
  <c r="J1242"/>
  <c r="K1242"/>
  <c r="L1242"/>
  <c r="M1242"/>
  <c r="F1244"/>
  <c r="F1245"/>
  <c r="F1246"/>
  <c r="G1247"/>
  <c r="H1247"/>
  <c r="I1247"/>
  <c r="J1247"/>
  <c r="F1247" s="1"/>
  <c r="K1247"/>
  <c r="L1247"/>
  <c r="M1247"/>
  <c r="F1249"/>
  <c r="F1250"/>
  <c r="F1251"/>
  <c r="G1252"/>
  <c r="F1252" s="1"/>
  <c r="H1252"/>
  <c r="I1252"/>
  <c r="J1252"/>
  <c r="K1252"/>
  <c r="L1252"/>
  <c r="M1252"/>
  <c r="F1254"/>
  <c r="F1255"/>
  <c r="F1256"/>
  <c r="G1257"/>
  <c r="F1257" s="1"/>
  <c r="H1257"/>
  <c r="I1257"/>
  <c r="J1257"/>
  <c r="K1257"/>
  <c r="L1257"/>
  <c r="M1257"/>
  <c r="F1259"/>
  <c r="F1260"/>
  <c r="F1261"/>
  <c r="G1262"/>
  <c r="F1262" s="1"/>
  <c r="H1262"/>
  <c r="I1262"/>
  <c r="J1262"/>
  <c r="K1262"/>
  <c r="L1262"/>
  <c r="M1262"/>
  <c r="F1264"/>
  <c r="F1265"/>
  <c r="F1266"/>
  <c r="G1267"/>
  <c r="H1267"/>
  <c r="I1267"/>
  <c r="J1267"/>
  <c r="F1267" s="1"/>
  <c r="K1267"/>
  <c r="L1267"/>
  <c r="M1267"/>
  <c r="F1269"/>
  <c r="F1270"/>
  <c r="F1271"/>
  <c r="G1272"/>
  <c r="F1272" s="1"/>
  <c r="H1272"/>
  <c r="I1272"/>
  <c r="J1272"/>
  <c r="K1272"/>
  <c r="L1272"/>
  <c r="M1272"/>
  <c r="F1274"/>
  <c r="F1275"/>
  <c r="F1276"/>
  <c r="G1277"/>
  <c r="H1277"/>
  <c r="I1277"/>
  <c r="J1277"/>
  <c r="K1277"/>
  <c r="L1277"/>
  <c r="M1277"/>
  <c r="F1279"/>
  <c r="F1280"/>
  <c r="F1281"/>
  <c r="G1282"/>
  <c r="F1282" s="1"/>
  <c r="H1282"/>
  <c r="I1282"/>
  <c r="J1282"/>
  <c r="K1282"/>
  <c r="L1282"/>
  <c r="M1282"/>
  <c r="F1284"/>
  <c r="F1285"/>
  <c r="F1286"/>
  <c r="G1287"/>
  <c r="H1287"/>
  <c r="I1287"/>
  <c r="J1287"/>
  <c r="F1287" s="1"/>
  <c r="K1287"/>
  <c r="L1287"/>
  <c r="M1287"/>
  <c r="F1289"/>
  <c r="F1290"/>
  <c r="F1291"/>
  <c r="G1292"/>
  <c r="H1292"/>
  <c r="I1292"/>
  <c r="J1292"/>
  <c r="K1292"/>
  <c r="L1292"/>
  <c r="M1292"/>
  <c r="F1294"/>
  <c r="F1295"/>
  <c r="F1296"/>
  <c r="G1297"/>
  <c r="F1297" s="1"/>
  <c r="H1297"/>
  <c r="I1297"/>
  <c r="J1297"/>
  <c r="K1297"/>
  <c r="L1297"/>
  <c r="M1297"/>
  <c r="F1299"/>
  <c r="F1300"/>
  <c r="F1301"/>
  <c r="G1302"/>
  <c r="F1302" s="1"/>
  <c r="H1302"/>
  <c r="I1302"/>
  <c r="J1302"/>
  <c r="K1302"/>
  <c r="L1302"/>
  <c r="M1302"/>
  <c r="F1304"/>
  <c r="F1305"/>
  <c r="F1306"/>
  <c r="G1307"/>
  <c r="H1307"/>
  <c r="I1307"/>
  <c r="J1307"/>
  <c r="F1307" s="1"/>
  <c r="K1307"/>
  <c r="L1307"/>
  <c r="M1307"/>
  <c r="F1309"/>
  <c r="F1310"/>
  <c r="F1311"/>
  <c r="G1312"/>
  <c r="F1312" s="1"/>
  <c r="H1312"/>
  <c r="I1312"/>
  <c r="J1312"/>
  <c r="K1312"/>
  <c r="L1312"/>
  <c r="M1312"/>
  <c r="F1314"/>
  <c r="F1315"/>
  <c r="F1316"/>
  <c r="G1317"/>
  <c r="F1317" s="1"/>
  <c r="H1317"/>
  <c r="I1317"/>
  <c r="J1317"/>
  <c r="K1317"/>
  <c r="L1317"/>
  <c r="M1317"/>
  <c r="F1319"/>
  <c r="F1320"/>
  <c r="F1321"/>
  <c r="G1322"/>
  <c r="F1322" s="1"/>
  <c r="H1322"/>
  <c r="I1322"/>
  <c r="J1322"/>
  <c r="K1322"/>
  <c r="L1322"/>
  <c r="M1322"/>
  <c r="F1324"/>
  <c r="F1325"/>
  <c r="F1326"/>
  <c r="G1327"/>
  <c r="H1327"/>
  <c r="I1327"/>
  <c r="J1327"/>
  <c r="F1327" s="1"/>
  <c r="K1327"/>
  <c r="L1327"/>
  <c r="M1327"/>
  <c r="F1329"/>
  <c r="F1330"/>
  <c r="F1331"/>
  <c r="G1334"/>
  <c r="F1334" s="1"/>
  <c r="H1334"/>
  <c r="H1332" s="1"/>
  <c r="I1334"/>
  <c r="I1332" s="1"/>
  <c r="J1334"/>
  <c r="J1332" s="1"/>
  <c r="K1334"/>
  <c r="K1332" s="1"/>
  <c r="L1334"/>
  <c r="L1332" s="1"/>
  <c r="M1334"/>
  <c r="M1332" s="1"/>
  <c r="L1335"/>
  <c r="F1335" s="1"/>
  <c r="L1336"/>
  <c r="F1336" s="1"/>
  <c r="G1337"/>
  <c r="F1337" s="1"/>
  <c r="H1337"/>
  <c r="I1337"/>
  <c r="J1337"/>
  <c r="K1337"/>
  <c r="L1337"/>
  <c r="M1337"/>
  <c r="F1339"/>
  <c r="F1340"/>
  <c r="F1341"/>
  <c r="G1344"/>
  <c r="F1344" s="1"/>
  <c r="H1344"/>
  <c r="H1342" s="1"/>
  <c r="I1344"/>
  <c r="I1342" s="1"/>
  <c r="J1344"/>
  <c r="J1342" s="1"/>
  <c r="K1344"/>
  <c r="K1342" s="1"/>
  <c r="L1344"/>
  <c r="L1342" s="1"/>
  <c r="M1344"/>
  <c r="M1342" s="1"/>
  <c r="F1345"/>
  <c r="F1346"/>
  <c r="G1347"/>
  <c r="H1347"/>
  <c r="I1347"/>
  <c r="J1347"/>
  <c r="F1347" s="1"/>
  <c r="K1347"/>
  <c r="L1347"/>
  <c r="M1347"/>
  <c r="F1349"/>
  <c r="F1350"/>
  <c r="F1351"/>
  <c r="G1352"/>
  <c r="F1352" s="1"/>
  <c r="H1352"/>
  <c r="I1352"/>
  <c r="J1352"/>
  <c r="K1352"/>
  <c r="L1352"/>
  <c r="M1352"/>
  <c r="F1354"/>
  <c r="F1355"/>
  <c r="F1356"/>
  <c r="G1357"/>
  <c r="F1357" s="1"/>
  <c r="H1357"/>
  <c r="I1357"/>
  <c r="J1357"/>
  <c r="K1357"/>
  <c r="L1357"/>
  <c r="M1357"/>
  <c r="F1359"/>
  <c r="F1360"/>
  <c r="F1361"/>
  <c r="G1362"/>
  <c r="F1362" s="1"/>
  <c r="H1362"/>
  <c r="I1362"/>
  <c r="J1362"/>
  <c r="K1362"/>
  <c r="L1362"/>
  <c r="M1362"/>
  <c r="F1364"/>
  <c r="F1365"/>
  <c r="F1366"/>
  <c r="G1367"/>
  <c r="H1367"/>
  <c r="I1367"/>
  <c r="J1367"/>
  <c r="F1367" s="1"/>
  <c r="K1367"/>
  <c r="L1367"/>
  <c r="M1367"/>
  <c r="F1369"/>
  <c r="F1370"/>
  <c r="F1371"/>
  <c r="G1372"/>
  <c r="F1372" s="1"/>
  <c r="H1372"/>
  <c r="I1372"/>
  <c r="J1372"/>
  <c r="K1372"/>
  <c r="L1372"/>
  <c r="M1372"/>
  <c r="F1374"/>
  <c r="F1375"/>
  <c r="F1376"/>
  <c r="G1377"/>
  <c r="F1377" s="1"/>
  <c r="H1377"/>
  <c r="I1377"/>
  <c r="J1377"/>
  <c r="K1377"/>
  <c r="L1377"/>
  <c r="M1377"/>
  <c r="F1379"/>
  <c r="F1380"/>
  <c r="F1381"/>
  <c r="G1384"/>
  <c r="G1382" s="1"/>
  <c r="H1384"/>
  <c r="H1382" s="1"/>
  <c r="I1384"/>
  <c r="I1382" s="1"/>
  <c r="J1384"/>
  <c r="J1382" s="1"/>
  <c r="K1384"/>
  <c r="K1382" s="1"/>
  <c r="L1384"/>
  <c r="L1382" s="1"/>
  <c r="M1384"/>
  <c r="M1382" s="1"/>
  <c r="L1385"/>
  <c r="F1385" s="1"/>
  <c r="L1386"/>
  <c r="F1386" s="1"/>
  <c r="G1387"/>
  <c r="F1387" s="1"/>
  <c r="H1387"/>
  <c r="I1387"/>
  <c r="J1387"/>
  <c r="K1387"/>
  <c r="L1387"/>
  <c r="M1387"/>
  <c r="F1389"/>
  <c r="F1390"/>
  <c r="F1391"/>
  <c r="G1392"/>
  <c r="H1392"/>
  <c r="I1392"/>
  <c r="J1392"/>
  <c r="F1392" s="1"/>
  <c r="K1392"/>
  <c r="L1392"/>
  <c r="M1392"/>
  <c r="F1394"/>
  <c r="F1395"/>
  <c r="F1396"/>
  <c r="G1397"/>
  <c r="F1397" s="1"/>
  <c r="H1397"/>
  <c r="I1397"/>
  <c r="J1397"/>
  <c r="K1397"/>
  <c r="L1397"/>
  <c r="M1397"/>
  <c r="F1399"/>
  <c r="F1400"/>
  <c r="F1401"/>
  <c r="G1402"/>
  <c r="F1402" s="1"/>
  <c r="H1402"/>
  <c r="I1402"/>
  <c r="J1402"/>
  <c r="K1402"/>
  <c r="L1402"/>
  <c r="M1402"/>
  <c r="F1404"/>
  <c r="F1405"/>
  <c r="F1406"/>
  <c r="G1407"/>
  <c r="F1407" s="1"/>
  <c r="H1407"/>
  <c r="I1407"/>
  <c r="J1407"/>
  <c r="K1407"/>
  <c r="L1407"/>
  <c r="M1407"/>
  <c r="F1409"/>
  <c r="F1410"/>
  <c r="F1411"/>
  <c r="G1412"/>
  <c r="H1412"/>
  <c r="I1412"/>
  <c r="J1412"/>
  <c r="F1412" s="1"/>
  <c r="K1412"/>
  <c r="L1412"/>
  <c r="M1412"/>
  <c r="F1414"/>
  <c r="F1415"/>
  <c r="F1416"/>
  <c r="G1417"/>
  <c r="F1417" s="1"/>
  <c r="H1417"/>
  <c r="I1417"/>
  <c r="J1417"/>
  <c r="K1417"/>
  <c r="L1417"/>
  <c r="M1417"/>
  <c r="F1419"/>
  <c r="F1420"/>
  <c r="F1421"/>
  <c r="G1422"/>
  <c r="F1422" s="1"/>
  <c r="H1422"/>
  <c r="I1422"/>
  <c r="J1422"/>
  <c r="K1422"/>
  <c r="L1422"/>
  <c r="M1422"/>
  <c r="F1424"/>
  <c r="F1425"/>
  <c r="F1426"/>
  <c r="G1427"/>
  <c r="F1427" s="1"/>
  <c r="H1427"/>
  <c r="I1427"/>
  <c r="J1427"/>
  <c r="K1427"/>
  <c r="L1427"/>
  <c r="M1427"/>
  <c r="F1429"/>
  <c r="F1430"/>
  <c r="F1431"/>
  <c r="G1432"/>
  <c r="H1432"/>
  <c r="I1432"/>
  <c r="J1432"/>
  <c r="F1432" s="1"/>
  <c r="K1432"/>
  <c r="L1432"/>
  <c r="M1432"/>
  <c r="F1434"/>
  <c r="F1435"/>
  <c r="F1436"/>
  <c r="G1437"/>
  <c r="F1437" s="1"/>
  <c r="H1437"/>
  <c r="I1437"/>
  <c r="J1437"/>
  <c r="K1437"/>
  <c r="L1437"/>
  <c r="M1437"/>
  <c r="F1439"/>
  <c r="F1440"/>
  <c r="F1441"/>
  <c r="G1442"/>
  <c r="H1442"/>
  <c r="I1442"/>
  <c r="J1442"/>
  <c r="K1442"/>
  <c r="L1442"/>
  <c r="M1442"/>
  <c r="F1444"/>
  <c r="F1445"/>
  <c r="F1446"/>
  <c r="G1447"/>
  <c r="H1447"/>
  <c r="I1447"/>
  <c r="J1447"/>
  <c r="K1447"/>
  <c r="L1447"/>
  <c r="M1447"/>
  <c r="F1449"/>
  <c r="F1450"/>
  <c r="F1451"/>
  <c r="G1452"/>
  <c r="H1452"/>
  <c r="I1452"/>
  <c r="J1452"/>
  <c r="F1452" s="1"/>
  <c r="K1452"/>
  <c r="L1452"/>
  <c r="M1452"/>
  <c r="F1454"/>
  <c r="F1455"/>
  <c r="F1456"/>
  <c r="G1457"/>
  <c r="F1457" s="1"/>
  <c r="H1457"/>
  <c r="I1457"/>
  <c r="J1457"/>
  <c r="K1457"/>
  <c r="L1457"/>
  <c r="M1457"/>
  <c r="F1459"/>
  <c r="F1460"/>
  <c r="F1461"/>
  <c r="G1462"/>
  <c r="F1462" s="1"/>
  <c r="H1462"/>
  <c r="I1462"/>
  <c r="J1462"/>
  <c r="K1462"/>
  <c r="L1462"/>
  <c r="M1462"/>
  <c r="F1464"/>
  <c r="F1465"/>
  <c r="F1466"/>
  <c r="G1467"/>
  <c r="H1467"/>
  <c r="I1467"/>
  <c r="J1467"/>
  <c r="K1467"/>
  <c r="L1467"/>
  <c r="M1467"/>
  <c r="F1469"/>
  <c r="F1470"/>
  <c r="F1471"/>
  <c r="G1472"/>
  <c r="H1472"/>
  <c r="I1472"/>
  <c r="J1472"/>
  <c r="F1472" s="1"/>
  <c r="K1472"/>
  <c r="L1472"/>
  <c r="M1472"/>
  <c r="F1474"/>
  <c r="F1475"/>
  <c r="F1476"/>
  <c r="G1477"/>
  <c r="H1477"/>
  <c r="I1477"/>
  <c r="J1477"/>
  <c r="K1477"/>
  <c r="L1477"/>
  <c r="M1477"/>
  <c r="F1479"/>
  <c r="F1480"/>
  <c r="F1481"/>
  <c r="G1482"/>
  <c r="H1482"/>
  <c r="I1482"/>
  <c r="J1482"/>
  <c r="K1482"/>
  <c r="L1482"/>
  <c r="M1482"/>
  <c r="F1484"/>
  <c r="F1485"/>
  <c r="F1486"/>
  <c r="G1487"/>
  <c r="F1487" s="1"/>
  <c r="H1487"/>
  <c r="I1487"/>
  <c r="J1487"/>
  <c r="K1487"/>
  <c r="L1487"/>
  <c r="M1487"/>
  <c r="F1489"/>
  <c r="F1490"/>
  <c r="F1491"/>
  <c r="G1492"/>
  <c r="H1492"/>
  <c r="I1492"/>
  <c r="J1492"/>
  <c r="F1492" s="1"/>
  <c r="K1492"/>
  <c r="L1492"/>
  <c r="M1492"/>
  <c r="F1494"/>
  <c r="F1495"/>
  <c r="F1496"/>
  <c r="G1497"/>
  <c r="F1497" s="1"/>
  <c r="H1497"/>
  <c r="I1497"/>
  <c r="J1497"/>
  <c r="K1497"/>
  <c r="L1497"/>
  <c r="M1497"/>
  <c r="F1499"/>
  <c r="F1500"/>
  <c r="F1501"/>
  <c r="G1502"/>
  <c r="H1502"/>
  <c r="I1502"/>
  <c r="J1502"/>
  <c r="K1502"/>
  <c r="L1502"/>
  <c r="M1502"/>
  <c r="F1504"/>
  <c r="F1505"/>
  <c r="F1506"/>
  <c r="G1507"/>
  <c r="H1507"/>
  <c r="I1507"/>
  <c r="J1507"/>
  <c r="K1507"/>
  <c r="L1507"/>
  <c r="M1507"/>
  <c r="F1509"/>
  <c r="F1510"/>
  <c r="F1511"/>
  <c r="G1512"/>
  <c r="H1512"/>
  <c r="I1512"/>
  <c r="J1512"/>
  <c r="F1512" s="1"/>
  <c r="K1512"/>
  <c r="L1512"/>
  <c r="M1512"/>
  <c r="F1514"/>
  <c r="F1515"/>
  <c r="F1516"/>
  <c r="G1517"/>
  <c r="H1517"/>
  <c r="I1517"/>
  <c r="J1517"/>
  <c r="K1517"/>
  <c r="L1517"/>
  <c r="M1517"/>
  <c r="F1519"/>
  <c r="F1520"/>
  <c r="F1521"/>
  <c r="G1522"/>
  <c r="H1522"/>
  <c r="I1522"/>
  <c r="J1522"/>
  <c r="K1522"/>
  <c r="L1522"/>
  <c r="M1522"/>
  <c r="F1524"/>
  <c r="F1525"/>
  <c r="F1526"/>
  <c r="G1527"/>
  <c r="F1527" s="1"/>
  <c r="H1527"/>
  <c r="I1527"/>
  <c r="J1527"/>
  <c r="K1527"/>
  <c r="L1527"/>
  <c r="M1527"/>
  <c r="F1529"/>
  <c r="F1530"/>
  <c r="F1531"/>
  <c r="G1532"/>
  <c r="H1532"/>
  <c r="I1532"/>
  <c r="J1532"/>
  <c r="F1532" s="1"/>
  <c r="K1532"/>
  <c r="L1532"/>
  <c r="M1532"/>
  <c r="F1534"/>
  <c r="F1535"/>
  <c r="F1536"/>
  <c r="G1537"/>
  <c r="F1537" s="1"/>
  <c r="H1537"/>
  <c r="I1537"/>
  <c r="J1537"/>
  <c r="K1537"/>
  <c r="L1537"/>
  <c r="M1537"/>
  <c r="F1539"/>
  <c r="F1540"/>
  <c r="F1541"/>
  <c r="G1542"/>
  <c r="H1542"/>
  <c r="I1542"/>
  <c r="J1542"/>
  <c r="K1542"/>
  <c r="L1542"/>
  <c r="M1542"/>
  <c r="F1544"/>
  <c r="F1545"/>
  <c r="F1546"/>
  <c r="I1549"/>
  <c r="M1549"/>
  <c r="F1550"/>
  <c r="F1551"/>
  <c r="G1552"/>
  <c r="H1552"/>
  <c r="I1552"/>
  <c r="J1552"/>
  <c r="F1552" s="1"/>
  <c r="K1552"/>
  <c r="L1552"/>
  <c r="M1552"/>
  <c r="F1554"/>
  <c r="F1555"/>
  <c r="F1556"/>
  <c r="G1559"/>
  <c r="H1559"/>
  <c r="H1549" s="1"/>
  <c r="H1547" s="1"/>
  <c r="I1559"/>
  <c r="I1557" s="1"/>
  <c r="J1559"/>
  <c r="J1557" s="1"/>
  <c r="K1559"/>
  <c r="K1549" s="1"/>
  <c r="K1547" s="1"/>
  <c r="L1559"/>
  <c r="L1557" s="1"/>
  <c r="M1559"/>
  <c r="M1557" s="1"/>
  <c r="F1560"/>
  <c r="F1561"/>
  <c r="G1562"/>
  <c r="H1562"/>
  <c r="I1562"/>
  <c r="J1562"/>
  <c r="F1562" s="1"/>
  <c r="K1562"/>
  <c r="L1562"/>
  <c r="M1562"/>
  <c r="F1564"/>
  <c r="F1565"/>
  <c r="F1566"/>
  <c r="G1569"/>
  <c r="K1569"/>
  <c r="K1567" s="1"/>
  <c r="F1570"/>
  <c r="F1571"/>
  <c r="G1572"/>
  <c r="H1572"/>
  <c r="I1572"/>
  <c r="J1572"/>
  <c r="K1572"/>
  <c r="L1572"/>
  <c r="M1572"/>
  <c r="F1574"/>
  <c r="F1575"/>
  <c r="F1576"/>
  <c r="H1579"/>
  <c r="H1577" s="1"/>
  <c r="K1579"/>
  <c r="K1577" s="1"/>
  <c r="M1579"/>
  <c r="M1569" s="1"/>
  <c r="M1567" s="1"/>
  <c r="F1580"/>
  <c r="F1581"/>
  <c r="G1582"/>
  <c r="H1582"/>
  <c r="J1582"/>
  <c r="K1582"/>
  <c r="G1584"/>
  <c r="G1579" s="1"/>
  <c r="G1577" s="1"/>
  <c r="I1584"/>
  <c r="I1582" s="1"/>
  <c r="J1584"/>
  <c r="L1584"/>
  <c r="L1579" s="1"/>
  <c r="M1584"/>
  <c r="M1582" s="1"/>
  <c r="F1585"/>
  <c r="L1585"/>
  <c r="F1586"/>
  <c r="L1586"/>
  <c r="H1587"/>
  <c r="I1587"/>
  <c r="K1587"/>
  <c r="M1587"/>
  <c r="G1589"/>
  <c r="G1587" s="1"/>
  <c r="I1589"/>
  <c r="F1589" s="1"/>
  <c r="J1589"/>
  <c r="J1579" s="1"/>
  <c r="L1589"/>
  <c r="M1589"/>
  <c r="L1590"/>
  <c r="L1587" s="1"/>
  <c r="F1591"/>
  <c r="L1591"/>
  <c r="G1601"/>
  <c r="F1601" s="1"/>
  <c r="H1601"/>
  <c r="I1601"/>
  <c r="J1601"/>
  <c r="K1601"/>
  <c r="L1601"/>
  <c r="M1601"/>
  <c r="F1603"/>
  <c r="F1604"/>
  <c r="F1605"/>
  <c r="G1606"/>
  <c r="H1606"/>
  <c r="I1606"/>
  <c r="J1606"/>
  <c r="K1606"/>
  <c r="L1606"/>
  <c r="M1606"/>
  <c r="F1608"/>
  <c r="F1609"/>
  <c r="F1610"/>
  <c r="G1611"/>
  <c r="H1611"/>
  <c r="I1611"/>
  <c r="J1611"/>
  <c r="F1611" s="1"/>
  <c r="K1611"/>
  <c r="L1611"/>
  <c r="M1611"/>
  <c r="F1613"/>
  <c r="F1614"/>
  <c r="F1615"/>
  <c r="G1616"/>
  <c r="H1616"/>
  <c r="I1616"/>
  <c r="J1616"/>
  <c r="K1616"/>
  <c r="L1616"/>
  <c r="M1616"/>
  <c r="F1618"/>
  <c r="F1619"/>
  <c r="F1620"/>
  <c r="G1621"/>
  <c r="F1621" s="1"/>
  <c r="H1621"/>
  <c r="I1621"/>
  <c r="J1621"/>
  <c r="K1621"/>
  <c r="L1621"/>
  <c r="M1621"/>
  <c r="F1623"/>
  <c r="F1624"/>
  <c r="F1625"/>
  <c r="G1626"/>
  <c r="H1626"/>
  <c r="I1626"/>
  <c r="J1626"/>
  <c r="K1626"/>
  <c r="L1626"/>
  <c r="M1626"/>
  <c r="F1628"/>
  <c r="F1629"/>
  <c r="F1630"/>
  <c r="G1631"/>
  <c r="H1631"/>
  <c r="I1631"/>
  <c r="J1631"/>
  <c r="F1631" s="1"/>
  <c r="K1631"/>
  <c r="L1631"/>
  <c r="M1631"/>
  <c r="F1633"/>
  <c r="F1634"/>
  <c r="F1635"/>
  <c r="G1636"/>
  <c r="H1636"/>
  <c r="I1636"/>
  <c r="J1636"/>
  <c r="K1636"/>
  <c r="L1636"/>
  <c r="M1636"/>
  <c r="F1638"/>
  <c r="F1639"/>
  <c r="F1640"/>
  <c r="G1641"/>
  <c r="F1641" s="1"/>
  <c r="H1641"/>
  <c r="I1641"/>
  <c r="J1641"/>
  <c r="K1641"/>
  <c r="L1641"/>
  <c r="M1641"/>
  <c r="F1643"/>
  <c r="F1644"/>
  <c r="F1645"/>
  <c r="G1646"/>
  <c r="H1646"/>
  <c r="I1646"/>
  <c r="J1646"/>
  <c r="K1646"/>
  <c r="L1646"/>
  <c r="M1646"/>
  <c r="F1648"/>
  <c r="F1649"/>
  <c r="F1650"/>
  <c r="G1651"/>
  <c r="H1651"/>
  <c r="I1651"/>
  <c r="J1651"/>
  <c r="K1651"/>
  <c r="L1651"/>
  <c r="M1651"/>
  <c r="F1653"/>
  <c r="F1654"/>
  <c r="F1655"/>
  <c r="G1656"/>
  <c r="F1656" s="1"/>
  <c r="H1656"/>
  <c r="I1656"/>
  <c r="J1656"/>
  <c r="K1656"/>
  <c r="L1656"/>
  <c r="M1656"/>
  <c r="F1658"/>
  <c r="F1659"/>
  <c r="F1660"/>
  <c r="G1661"/>
  <c r="H1661"/>
  <c r="I1661"/>
  <c r="J1661"/>
  <c r="F1661" s="1"/>
  <c r="K1661"/>
  <c r="L1661"/>
  <c r="M1661"/>
  <c r="F1663"/>
  <c r="F1664"/>
  <c r="F1665"/>
  <c r="G1666"/>
  <c r="H1666"/>
  <c r="I1666"/>
  <c r="J1666"/>
  <c r="K1666"/>
  <c r="L1666"/>
  <c r="M1666"/>
  <c r="F1668"/>
  <c r="F1669"/>
  <c r="F1670"/>
  <c r="G1671"/>
  <c r="H1671"/>
  <c r="F1671" s="1"/>
  <c r="I1671"/>
  <c r="J1671"/>
  <c r="K1671"/>
  <c r="L1671"/>
  <c r="M1671"/>
  <c r="F1673"/>
  <c r="F1674"/>
  <c r="F1675"/>
  <c r="G1676"/>
  <c r="H1676"/>
  <c r="I1676"/>
  <c r="J1676"/>
  <c r="F1676" s="1"/>
  <c r="K1676"/>
  <c r="L1676"/>
  <c r="M1676"/>
  <c r="F1678"/>
  <c r="F1679"/>
  <c r="F1680"/>
  <c r="G1681"/>
  <c r="F1681" s="1"/>
  <c r="H1681"/>
  <c r="I1681"/>
  <c r="J1681"/>
  <c r="K1681"/>
  <c r="L1681"/>
  <c r="M1681"/>
  <c r="F1683"/>
  <c r="F1684"/>
  <c r="F1685"/>
  <c r="G1686"/>
  <c r="H1686"/>
  <c r="I1686"/>
  <c r="J1686"/>
  <c r="K1686"/>
  <c r="L1686"/>
  <c r="M1686"/>
  <c r="F1688"/>
  <c r="F1689"/>
  <c r="F1690"/>
  <c r="G1691"/>
  <c r="H1691"/>
  <c r="I1691"/>
  <c r="J1691"/>
  <c r="F1691" s="1"/>
  <c r="K1691"/>
  <c r="L1691"/>
  <c r="M1691"/>
  <c r="F1693"/>
  <c r="F1694"/>
  <c r="F1695"/>
  <c r="G1696"/>
  <c r="H1696"/>
  <c r="I1696"/>
  <c r="J1696"/>
  <c r="K1696"/>
  <c r="L1696"/>
  <c r="M1696"/>
  <c r="F1698"/>
  <c r="F1699"/>
  <c r="F1700"/>
  <c r="G1701"/>
  <c r="F1701" s="1"/>
  <c r="H1701"/>
  <c r="I1701"/>
  <c r="J1701"/>
  <c r="K1701"/>
  <c r="L1701"/>
  <c r="M1701"/>
  <c r="F1703"/>
  <c r="F1704"/>
  <c r="F1705"/>
  <c r="G1706"/>
  <c r="H1706"/>
  <c r="I1706"/>
  <c r="J1706"/>
  <c r="K1706"/>
  <c r="L1706"/>
  <c r="M1706"/>
  <c r="F1708"/>
  <c r="F1709"/>
  <c r="F1710"/>
  <c r="G1711"/>
  <c r="H1711"/>
  <c r="I1711"/>
  <c r="J1711"/>
  <c r="F1711" s="1"/>
  <c r="K1711"/>
  <c r="L1711"/>
  <c r="M1711"/>
  <c r="F1713"/>
  <c r="F1714"/>
  <c r="F1715"/>
  <c r="G1716"/>
  <c r="F1716" s="1"/>
  <c r="H1716"/>
  <c r="I1716"/>
  <c r="J1716"/>
  <c r="K1716"/>
  <c r="L1716"/>
  <c r="M1716"/>
  <c r="F1718"/>
  <c r="F1719"/>
  <c r="F1720"/>
  <c r="G1721"/>
  <c r="F1721" s="1"/>
  <c r="H1721"/>
  <c r="I1721"/>
  <c r="J1721"/>
  <c r="K1721"/>
  <c r="L1721"/>
  <c r="M1721"/>
  <c r="F1723"/>
  <c r="F1724"/>
  <c r="F1725"/>
  <c r="G1726"/>
  <c r="K1726"/>
  <c r="G1728"/>
  <c r="H1728"/>
  <c r="H1726" s="1"/>
  <c r="I1728"/>
  <c r="I1726" s="1"/>
  <c r="J1728"/>
  <c r="J1726" s="1"/>
  <c r="K1728"/>
  <c r="L1728"/>
  <c r="M1728"/>
  <c r="M1726" s="1"/>
  <c r="L1729"/>
  <c r="F1729" s="1"/>
  <c r="L1730"/>
  <c r="F1730" s="1"/>
  <c r="G1731"/>
  <c r="H1731"/>
  <c r="I1731"/>
  <c r="J1731"/>
  <c r="K1731"/>
  <c r="L1731"/>
  <c r="M1731"/>
  <c r="F1733"/>
  <c r="F1734"/>
  <c r="F1735"/>
  <c r="G1736"/>
  <c r="H1736"/>
  <c r="F1736" s="1"/>
  <c r="I1736"/>
  <c r="J1736"/>
  <c r="K1736"/>
  <c r="L1736"/>
  <c r="M1736"/>
  <c r="F1738"/>
  <c r="F1739"/>
  <c r="F1740"/>
  <c r="G1741"/>
  <c r="F1741" s="1"/>
  <c r="H1741"/>
  <c r="I1741"/>
  <c r="J1741"/>
  <c r="K1741"/>
  <c r="L1741"/>
  <c r="M1741"/>
  <c r="F1743"/>
  <c r="F1744"/>
  <c r="F1745"/>
  <c r="G1746"/>
  <c r="H1746"/>
  <c r="I1746"/>
  <c r="J1746"/>
  <c r="F1746" s="1"/>
  <c r="K1746"/>
  <c r="L1746"/>
  <c r="M1746"/>
  <c r="F1748"/>
  <c r="F1749"/>
  <c r="F1750"/>
  <c r="G1751"/>
  <c r="H1751"/>
  <c r="I1751"/>
  <c r="J1751"/>
  <c r="K1751"/>
  <c r="L1751"/>
  <c r="M1751"/>
  <c r="F1753"/>
  <c r="F1754"/>
  <c r="F1755"/>
  <c r="G1756"/>
  <c r="H1756"/>
  <c r="F1756" s="1"/>
  <c r="I1756"/>
  <c r="J1756"/>
  <c r="K1756"/>
  <c r="L1756"/>
  <c r="M1756"/>
  <c r="F1758"/>
  <c r="F1759"/>
  <c r="F1760"/>
  <c r="I1761"/>
  <c r="K1761"/>
  <c r="G1763"/>
  <c r="H1763"/>
  <c r="H1761" s="1"/>
  <c r="I1763"/>
  <c r="J1763"/>
  <c r="J1761" s="1"/>
  <c r="K1763"/>
  <c r="L1763"/>
  <c r="M1763"/>
  <c r="M1761" s="1"/>
  <c r="L1764"/>
  <c r="F1764" s="1"/>
  <c r="L1765"/>
  <c r="F1765" s="1"/>
  <c r="G1766"/>
  <c r="F1766" s="1"/>
  <c r="H1766"/>
  <c r="I1766"/>
  <c r="J1766"/>
  <c r="K1766"/>
  <c r="L1766"/>
  <c r="M1766"/>
  <c r="F1768"/>
  <c r="F1769"/>
  <c r="F1770"/>
  <c r="G1771"/>
  <c r="H1771"/>
  <c r="I1771"/>
  <c r="J1771"/>
  <c r="F1771" s="1"/>
  <c r="K1771"/>
  <c r="L1771"/>
  <c r="M1771"/>
  <c r="F1773"/>
  <c r="F1774"/>
  <c r="F1775"/>
  <c r="G1776"/>
  <c r="H1776"/>
  <c r="I1776"/>
  <c r="J1776"/>
  <c r="K1776"/>
  <c r="L1776"/>
  <c r="M1776"/>
  <c r="F1778"/>
  <c r="F1779"/>
  <c r="F1780"/>
  <c r="G1781"/>
  <c r="H1781"/>
  <c r="F1781" s="1"/>
  <c r="I1781"/>
  <c r="J1781"/>
  <c r="K1781"/>
  <c r="L1781"/>
  <c r="M1781"/>
  <c r="F1783"/>
  <c r="F1784"/>
  <c r="F1785"/>
  <c r="G1786"/>
  <c r="H1786"/>
  <c r="I1786"/>
  <c r="J1786"/>
  <c r="F1786" s="1"/>
  <c r="K1786"/>
  <c r="L1786"/>
  <c r="M1786"/>
  <c r="F1788"/>
  <c r="F1789"/>
  <c r="F1790"/>
  <c r="G1791"/>
  <c r="F1791" s="1"/>
  <c r="H1791"/>
  <c r="I1791"/>
  <c r="J1791"/>
  <c r="K1791"/>
  <c r="L1791"/>
  <c r="M1791"/>
  <c r="F1793"/>
  <c r="F1794"/>
  <c r="F1795"/>
  <c r="G1796"/>
  <c r="H1796"/>
  <c r="I1796"/>
  <c r="J1796"/>
  <c r="K1796"/>
  <c r="L1796"/>
  <c r="M1796"/>
  <c r="F1798"/>
  <c r="F1799"/>
  <c r="F1800"/>
  <c r="G1801"/>
  <c r="H1801"/>
  <c r="I1801"/>
  <c r="J1801"/>
  <c r="F1801" s="1"/>
  <c r="K1801"/>
  <c r="L1801"/>
  <c r="M1801"/>
  <c r="F1803"/>
  <c r="F1804"/>
  <c r="F1805"/>
  <c r="G1806"/>
  <c r="H1806"/>
  <c r="I1806"/>
  <c r="J1806"/>
  <c r="K1806"/>
  <c r="L1806"/>
  <c r="M1806"/>
  <c r="F1808"/>
  <c r="F1809"/>
  <c r="F1810"/>
  <c r="G1811"/>
  <c r="F1811" s="1"/>
  <c r="H1811"/>
  <c r="I1811"/>
  <c r="J1811"/>
  <c r="K1811"/>
  <c r="L1811"/>
  <c r="M1811"/>
  <c r="F1813"/>
  <c r="F1814"/>
  <c r="F1815"/>
  <c r="G1816"/>
  <c r="H1816"/>
  <c r="I1816"/>
  <c r="J1816"/>
  <c r="K1816"/>
  <c r="L1816"/>
  <c r="M1816"/>
  <c r="F1818"/>
  <c r="F1819"/>
  <c r="F1820"/>
  <c r="G1821"/>
  <c r="H1821"/>
  <c r="I1821"/>
  <c r="J1821"/>
  <c r="F1821" s="1"/>
  <c r="K1821"/>
  <c r="L1821"/>
  <c r="M1821"/>
  <c r="F1823"/>
  <c r="F1824"/>
  <c r="F1825"/>
  <c r="G1826"/>
  <c r="F1826" s="1"/>
  <c r="H1826"/>
  <c r="I1826"/>
  <c r="J1826"/>
  <c r="K1826"/>
  <c r="L1826"/>
  <c r="M1826"/>
  <c r="F1828"/>
  <c r="F1829"/>
  <c r="F1830"/>
  <c r="G1831"/>
  <c r="F1831" s="1"/>
  <c r="H1831"/>
  <c r="I1831"/>
  <c r="J1831"/>
  <c r="K1831"/>
  <c r="L1831"/>
  <c r="M1831"/>
  <c r="F1833"/>
  <c r="F1834"/>
  <c r="F1835"/>
  <c r="G1836"/>
  <c r="H1836"/>
  <c r="I1836"/>
  <c r="J1836"/>
  <c r="K1836"/>
  <c r="L1836"/>
  <c r="M1836"/>
  <c r="F1838"/>
  <c r="F1839"/>
  <c r="F1840"/>
  <c r="G1841"/>
  <c r="H1841"/>
  <c r="I1841"/>
  <c r="J1841"/>
  <c r="K1841"/>
  <c r="L1841"/>
  <c r="M1841"/>
  <c r="F1843"/>
  <c r="F1844"/>
  <c r="F1845"/>
  <c r="G1846"/>
  <c r="F1846" s="1"/>
  <c r="H1846"/>
  <c r="I1846"/>
  <c r="J1846"/>
  <c r="K1846"/>
  <c r="L1846"/>
  <c r="M1846"/>
  <c r="F1848"/>
  <c r="F1849"/>
  <c r="F1850"/>
  <c r="G1851"/>
  <c r="H1851"/>
  <c r="I1851"/>
  <c r="J1851"/>
  <c r="F1851" s="1"/>
  <c r="K1851"/>
  <c r="L1851"/>
  <c r="M1851"/>
  <c r="F1853"/>
  <c r="F1854"/>
  <c r="F1855"/>
  <c r="G1856"/>
  <c r="H1856"/>
  <c r="I1856"/>
  <c r="J1856"/>
  <c r="K1856"/>
  <c r="L1856"/>
  <c r="M1856"/>
  <c r="F1858"/>
  <c r="F1859"/>
  <c r="F1860"/>
  <c r="G1861"/>
  <c r="H1861"/>
  <c r="F1861" s="1"/>
  <c r="I1861"/>
  <c r="J1861"/>
  <c r="K1861"/>
  <c r="L1861"/>
  <c r="M1861"/>
  <c r="F1863"/>
  <c r="F1864"/>
  <c r="F1865"/>
  <c r="G1866"/>
  <c r="H1866"/>
  <c r="I1866"/>
  <c r="J1866"/>
  <c r="F1866" s="1"/>
  <c r="K1866"/>
  <c r="L1866"/>
  <c r="M1866"/>
  <c r="F1868"/>
  <c r="F1869"/>
  <c r="F1870"/>
  <c r="G1871"/>
  <c r="F1871" s="1"/>
  <c r="H1871"/>
  <c r="I1871"/>
  <c r="J1871"/>
  <c r="K1871"/>
  <c r="L1871"/>
  <c r="M1871"/>
  <c r="F1873"/>
  <c r="F1874"/>
  <c r="F1875"/>
  <c r="H1876"/>
  <c r="I1876"/>
  <c r="M1876"/>
  <c r="G1878"/>
  <c r="H1878"/>
  <c r="I1878"/>
  <c r="J1878"/>
  <c r="J1876" s="1"/>
  <c r="K1878"/>
  <c r="K1876" s="1"/>
  <c r="L1878"/>
  <c r="M1878"/>
  <c r="L1879"/>
  <c r="F1879" s="1"/>
  <c r="F1880"/>
  <c r="L1880"/>
  <c r="G1881"/>
  <c r="H1881"/>
  <c r="I1881"/>
  <c r="J1881"/>
  <c r="K1881"/>
  <c r="L1881"/>
  <c r="M1881"/>
  <c r="F1883"/>
  <c r="F1884"/>
  <c r="F1885"/>
  <c r="H1886"/>
  <c r="K1886"/>
  <c r="F1889"/>
  <c r="F1890"/>
  <c r="G1891"/>
  <c r="H1891"/>
  <c r="I1891"/>
  <c r="J1891"/>
  <c r="K1891"/>
  <c r="L1891"/>
  <c r="M1891"/>
  <c r="F1893"/>
  <c r="F1894"/>
  <c r="F1895"/>
  <c r="G1896"/>
  <c r="H1896"/>
  <c r="I1896"/>
  <c r="J1896"/>
  <c r="K1896"/>
  <c r="L1896"/>
  <c r="M1896"/>
  <c r="F1898"/>
  <c r="F1899"/>
  <c r="F1900"/>
  <c r="G1901"/>
  <c r="F1901" s="1"/>
  <c r="H1901"/>
  <c r="I1901"/>
  <c r="J1901"/>
  <c r="K1901"/>
  <c r="L1901"/>
  <c r="M1901"/>
  <c r="F1903"/>
  <c r="F1904"/>
  <c r="F1905"/>
  <c r="G1906"/>
  <c r="H1906"/>
  <c r="I1906"/>
  <c r="J1906"/>
  <c r="K1906"/>
  <c r="L1906"/>
  <c r="M1906"/>
  <c r="F1908"/>
  <c r="F1909"/>
  <c r="F1910"/>
  <c r="G1911"/>
  <c r="H1911"/>
  <c r="I1911"/>
  <c r="J1911"/>
  <c r="F1911" s="1"/>
  <c r="K1911"/>
  <c r="L1911"/>
  <c r="M1911"/>
  <c r="F1913"/>
  <c r="F1914"/>
  <c r="F1915"/>
  <c r="G1916"/>
  <c r="F1916" s="1"/>
  <c r="H1916"/>
  <c r="I1916"/>
  <c r="J1916"/>
  <c r="K1916"/>
  <c r="L1916"/>
  <c r="M1916"/>
  <c r="F1918"/>
  <c r="F1919"/>
  <c r="F1920"/>
  <c r="G1921"/>
  <c r="F1921" s="1"/>
  <c r="H1921"/>
  <c r="I1921"/>
  <c r="J1921"/>
  <c r="K1921"/>
  <c r="L1921"/>
  <c r="M1921"/>
  <c r="F1923"/>
  <c r="F1924"/>
  <c r="F1925"/>
  <c r="G1926"/>
  <c r="H1926"/>
  <c r="I1926"/>
  <c r="J1926"/>
  <c r="K1926"/>
  <c r="L1926"/>
  <c r="M1926"/>
  <c r="F1928"/>
  <c r="F1929"/>
  <c r="F1930"/>
  <c r="G1931"/>
  <c r="H1931"/>
  <c r="I1931"/>
  <c r="J1931"/>
  <c r="F1931" s="1"/>
  <c r="K1931"/>
  <c r="L1931"/>
  <c r="M1931"/>
  <c r="F1933"/>
  <c r="F1934"/>
  <c r="F1935"/>
  <c r="G1936"/>
  <c r="F1936" s="1"/>
  <c r="H1936"/>
  <c r="I1936"/>
  <c r="J1936"/>
  <c r="K1936"/>
  <c r="L1936"/>
  <c r="M1936"/>
  <c r="F1938"/>
  <c r="F1939"/>
  <c r="F1940"/>
  <c r="G1941"/>
  <c r="F1941" s="1"/>
  <c r="H1941"/>
  <c r="I1941"/>
  <c r="J1941"/>
  <c r="K1941"/>
  <c r="L1941"/>
  <c r="M1941"/>
  <c r="F1943"/>
  <c r="F1944"/>
  <c r="F1945"/>
  <c r="G1946"/>
  <c r="H1946"/>
  <c r="I1946"/>
  <c r="J1946"/>
  <c r="K1946"/>
  <c r="L1946"/>
  <c r="M1946"/>
  <c r="F1948"/>
  <c r="F1949"/>
  <c r="F1950"/>
  <c r="G1951"/>
  <c r="H1951"/>
  <c r="F1951" s="1"/>
  <c r="I1951"/>
  <c r="J1951"/>
  <c r="K1951"/>
  <c r="L1951"/>
  <c r="M1951"/>
  <c r="F1953"/>
  <c r="F1954"/>
  <c r="F1955"/>
  <c r="G1956"/>
  <c r="F1956" s="1"/>
  <c r="H1956"/>
  <c r="I1956"/>
  <c r="J1956"/>
  <c r="K1956"/>
  <c r="L1956"/>
  <c r="M1956"/>
  <c r="F1958"/>
  <c r="F1959"/>
  <c r="F1960"/>
  <c r="G1961"/>
  <c r="H1961"/>
  <c r="I1961"/>
  <c r="J1961"/>
  <c r="F1961" s="1"/>
  <c r="K1961"/>
  <c r="L1961"/>
  <c r="M1961"/>
  <c r="F1963"/>
  <c r="F1964"/>
  <c r="F1965"/>
  <c r="G1966"/>
  <c r="H1966"/>
  <c r="I1966"/>
  <c r="J1966"/>
  <c r="K1966"/>
  <c r="L1966"/>
  <c r="M1966"/>
  <c r="F1968"/>
  <c r="F1969"/>
  <c r="F1970"/>
  <c r="G1971"/>
  <c r="H1971"/>
  <c r="F1971" s="1"/>
  <c r="I1971"/>
  <c r="J1971"/>
  <c r="K1971"/>
  <c r="L1971"/>
  <c r="M1971"/>
  <c r="F1973"/>
  <c r="F1974"/>
  <c r="F1975"/>
  <c r="G1976"/>
  <c r="H1976"/>
  <c r="I1976"/>
  <c r="J1976"/>
  <c r="F1976" s="1"/>
  <c r="K1976"/>
  <c r="L1976"/>
  <c r="M1976"/>
  <c r="F1978"/>
  <c r="F1979"/>
  <c r="F1980"/>
  <c r="G1981"/>
  <c r="F1981" s="1"/>
  <c r="H1981"/>
  <c r="I1981"/>
  <c r="J1981"/>
  <c r="K1981"/>
  <c r="L1981"/>
  <c r="M1981"/>
  <c r="F1983"/>
  <c r="F1984"/>
  <c r="F1985"/>
  <c r="G1986"/>
  <c r="H1986"/>
  <c r="I1986"/>
  <c r="J1986"/>
  <c r="K1986"/>
  <c r="L1986"/>
  <c r="M1986"/>
  <c r="F1988"/>
  <c r="F1989"/>
  <c r="F1990"/>
  <c r="G1991"/>
  <c r="H1991"/>
  <c r="I1991"/>
  <c r="J1991"/>
  <c r="F1991" s="1"/>
  <c r="K1991"/>
  <c r="L1991"/>
  <c r="M1991"/>
  <c r="F1993"/>
  <c r="F1994"/>
  <c r="F1995"/>
  <c r="G1996"/>
  <c r="F1996" s="1"/>
  <c r="H1996"/>
  <c r="I1996"/>
  <c r="J1996"/>
  <c r="K1996"/>
  <c r="L1996"/>
  <c r="M1996"/>
  <c r="F1998"/>
  <c r="F1999"/>
  <c r="F2000"/>
  <c r="G2001"/>
  <c r="F2001" s="1"/>
  <c r="H2001"/>
  <c r="I2001"/>
  <c r="J2001"/>
  <c r="K2001"/>
  <c r="L2001"/>
  <c r="M2001"/>
  <c r="F2003"/>
  <c r="F2004"/>
  <c r="F2005"/>
  <c r="I2006"/>
  <c r="K2006"/>
  <c r="M2006"/>
  <c r="G2008"/>
  <c r="G2006" s="1"/>
  <c r="H2008"/>
  <c r="H2006" s="1"/>
  <c r="I2008"/>
  <c r="J2008"/>
  <c r="J2006" s="1"/>
  <c r="K2008"/>
  <c r="L2008"/>
  <c r="L2006" s="1"/>
  <c r="M2008"/>
  <c r="F2009"/>
  <c r="F2010"/>
  <c r="G2011"/>
  <c r="H2011"/>
  <c r="I2011"/>
  <c r="J2011"/>
  <c r="F2011" s="1"/>
  <c r="K2011"/>
  <c r="L2011"/>
  <c r="M2011"/>
  <c r="F2013"/>
  <c r="F2014"/>
  <c r="F2015"/>
  <c r="G2016"/>
  <c r="F2016" s="1"/>
  <c r="H2016"/>
  <c r="I2016"/>
  <c r="J2016"/>
  <c r="K2016"/>
  <c r="L2016"/>
  <c r="M2016"/>
  <c r="F2018"/>
  <c r="F2019"/>
  <c r="F2020"/>
  <c r="G2021"/>
  <c r="H2021"/>
  <c r="I2021"/>
  <c r="J2021"/>
  <c r="K2021"/>
  <c r="L2021"/>
  <c r="M2021"/>
  <c r="F2023"/>
  <c r="F2024"/>
  <c r="F2025"/>
  <c r="G2026"/>
  <c r="H2026"/>
  <c r="I2026"/>
  <c r="J2026"/>
  <c r="F2026" s="1"/>
  <c r="K2026"/>
  <c r="L2026"/>
  <c r="M2026"/>
  <c r="F2028"/>
  <c r="F2029"/>
  <c r="F2030"/>
  <c r="G2031"/>
  <c r="F2031" s="1"/>
  <c r="H2031"/>
  <c r="I2031"/>
  <c r="J2031"/>
  <c r="K2031"/>
  <c r="L2031"/>
  <c r="M2031"/>
  <c r="F2033"/>
  <c r="F2034"/>
  <c r="F2035"/>
  <c r="G2036"/>
  <c r="F2036" s="1"/>
  <c r="H2036"/>
  <c r="I2036"/>
  <c r="J2036"/>
  <c r="K2036"/>
  <c r="L2036"/>
  <c r="M2036"/>
  <c r="F2038"/>
  <c r="F2039"/>
  <c r="F2040"/>
  <c r="G2041"/>
  <c r="H2041"/>
  <c r="I2041"/>
  <c r="J2041"/>
  <c r="K2041"/>
  <c r="L2041"/>
  <c r="M2041"/>
  <c r="F2043"/>
  <c r="F2044"/>
  <c r="F2045"/>
  <c r="G2046"/>
  <c r="H2046"/>
  <c r="I2046"/>
  <c r="J2046"/>
  <c r="F2046" s="1"/>
  <c r="K2046"/>
  <c r="L2046"/>
  <c r="M2046"/>
  <c r="F2048"/>
  <c r="F2049"/>
  <c r="F2050"/>
  <c r="G2051"/>
  <c r="F2051" s="1"/>
  <c r="H2051"/>
  <c r="I2051"/>
  <c r="J2051"/>
  <c r="K2051"/>
  <c r="L2051"/>
  <c r="M2051"/>
  <c r="F2053"/>
  <c r="F2054"/>
  <c r="F2055"/>
  <c r="G2056"/>
  <c r="F2056" s="1"/>
  <c r="H2056"/>
  <c r="I2056"/>
  <c r="J2056"/>
  <c r="K2056"/>
  <c r="L2056"/>
  <c r="M2056"/>
  <c r="F2058"/>
  <c r="F2059"/>
  <c r="F2060"/>
  <c r="G2061"/>
  <c r="H2061"/>
  <c r="I2061"/>
  <c r="J2061"/>
  <c r="K2061"/>
  <c r="L2061"/>
  <c r="M2061"/>
  <c r="F2063"/>
  <c r="F2064"/>
  <c r="F2065"/>
  <c r="G2066"/>
  <c r="H2066"/>
  <c r="F2066" s="1"/>
  <c r="I2066"/>
  <c r="J2066"/>
  <c r="K2066"/>
  <c r="L2066"/>
  <c r="M2066"/>
  <c r="F2068"/>
  <c r="F2069"/>
  <c r="F2070"/>
  <c r="G2071"/>
  <c r="F2071" s="1"/>
  <c r="H2071"/>
  <c r="I2071"/>
  <c r="J2071"/>
  <c r="K2071"/>
  <c r="L2071"/>
  <c r="M2071"/>
  <c r="F2073"/>
  <c r="F2074"/>
  <c r="F2075"/>
  <c r="G2076"/>
  <c r="H2076"/>
  <c r="I2076"/>
  <c r="J2076"/>
  <c r="F2076" s="1"/>
  <c r="K2076"/>
  <c r="L2076"/>
  <c r="M2076"/>
  <c r="F2078"/>
  <c r="F2079"/>
  <c r="F2080"/>
  <c r="G2081"/>
  <c r="H2081"/>
  <c r="I2081"/>
  <c r="J2081"/>
  <c r="K2081"/>
  <c r="L2081"/>
  <c r="M2081"/>
  <c r="F2083"/>
  <c r="F2084"/>
  <c r="F2085"/>
  <c r="G2086"/>
  <c r="F2086" s="1"/>
  <c r="H2086"/>
  <c r="I2086"/>
  <c r="J2086"/>
  <c r="K2086"/>
  <c r="L2086"/>
  <c r="M2086"/>
  <c r="F2088"/>
  <c r="F2089"/>
  <c r="F2090"/>
  <c r="G2091"/>
  <c r="H2091"/>
  <c r="I2091"/>
  <c r="J2091"/>
  <c r="F2091" s="1"/>
  <c r="K2091"/>
  <c r="L2091"/>
  <c r="M2091"/>
  <c r="F2093"/>
  <c r="F2094"/>
  <c r="F2095"/>
  <c r="G2096"/>
  <c r="F2096" s="1"/>
  <c r="H2096"/>
  <c r="I2096"/>
  <c r="J2096"/>
  <c r="K2096"/>
  <c r="L2096"/>
  <c r="M2096"/>
  <c r="F2098"/>
  <c r="F2099"/>
  <c r="F2100"/>
  <c r="G2103"/>
  <c r="F2103" s="1"/>
  <c r="H2103"/>
  <c r="H2101" s="1"/>
  <c r="I2103"/>
  <c r="I2101" s="1"/>
  <c r="J2103"/>
  <c r="J2101" s="1"/>
  <c r="K2103"/>
  <c r="K2101" s="1"/>
  <c r="L2103"/>
  <c r="L2101" s="1"/>
  <c r="M2103"/>
  <c r="M2101" s="1"/>
  <c r="L2104"/>
  <c r="F2104" s="1"/>
  <c r="F2105"/>
  <c r="L2105"/>
  <c r="G2106"/>
  <c r="F2106" s="1"/>
  <c r="H2106"/>
  <c r="I2106"/>
  <c r="J2106"/>
  <c r="K2106"/>
  <c r="L2106"/>
  <c r="M2106"/>
  <c r="F2108"/>
  <c r="F2109"/>
  <c r="F2110"/>
  <c r="G2113"/>
  <c r="G2111" s="1"/>
  <c r="H2113"/>
  <c r="H2111" s="1"/>
  <c r="I2113"/>
  <c r="I2111" s="1"/>
  <c r="J2113"/>
  <c r="J2111" s="1"/>
  <c r="K2113"/>
  <c r="K2111" s="1"/>
  <c r="L2113"/>
  <c r="L2111" s="1"/>
  <c r="M2113"/>
  <c r="M2111" s="1"/>
  <c r="F2114"/>
  <c r="F2115"/>
  <c r="G2116"/>
  <c r="F2116" s="1"/>
  <c r="H2116"/>
  <c r="I2116"/>
  <c r="J2116"/>
  <c r="K2116"/>
  <c r="L2116"/>
  <c r="M2116"/>
  <c r="F2118"/>
  <c r="F2119"/>
  <c r="F2120"/>
  <c r="G2121"/>
  <c r="F2121" s="1"/>
  <c r="H2121"/>
  <c r="I2121"/>
  <c r="J2121"/>
  <c r="K2121"/>
  <c r="L2121"/>
  <c r="M2121"/>
  <c r="F2123"/>
  <c r="F2124"/>
  <c r="F2125"/>
  <c r="G2126"/>
  <c r="F2126" s="1"/>
  <c r="H2126"/>
  <c r="I2126"/>
  <c r="J2126"/>
  <c r="K2126"/>
  <c r="L2126"/>
  <c r="M2126"/>
  <c r="F2128"/>
  <c r="F2129"/>
  <c r="F2130"/>
  <c r="G2131"/>
  <c r="H2131"/>
  <c r="I2131"/>
  <c r="J2131"/>
  <c r="F2131" s="1"/>
  <c r="K2131"/>
  <c r="L2131"/>
  <c r="M2131"/>
  <c r="F2133"/>
  <c r="F2134"/>
  <c r="F2135"/>
  <c r="G2136"/>
  <c r="F2136" s="1"/>
  <c r="H2136"/>
  <c r="I2136"/>
  <c r="J2136"/>
  <c r="K2136"/>
  <c r="L2136"/>
  <c r="M2136"/>
  <c r="F2138"/>
  <c r="F2139"/>
  <c r="F2140"/>
  <c r="G2141"/>
  <c r="F2141" s="1"/>
  <c r="H2141"/>
  <c r="I2141"/>
  <c r="J2141"/>
  <c r="K2141"/>
  <c r="L2141"/>
  <c r="M2141"/>
  <c r="F2143"/>
  <c r="F2144"/>
  <c r="F2145"/>
  <c r="G2146"/>
  <c r="F2146" s="1"/>
  <c r="H2146"/>
  <c r="I2146"/>
  <c r="J2146"/>
  <c r="K2146"/>
  <c r="L2146"/>
  <c r="M2146"/>
  <c r="F2148"/>
  <c r="F2149"/>
  <c r="F2150"/>
  <c r="G2153"/>
  <c r="G2151" s="1"/>
  <c r="H2153"/>
  <c r="H2151" s="1"/>
  <c r="I2153"/>
  <c r="I2151" s="1"/>
  <c r="J2153"/>
  <c r="J2151" s="1"/>
  <c r="K2153"/>
  <c r="K2151" s="1"/>
  <c r="L2153"/>
  <c r="M2153"/>
  <c r="M2151" s="1"/>
  <c r="F2154"/>
  <c r="L2154"/>
  <c r="L2155"/>
  <c r="F2155" s="1"/>
  <c r="G2156"/>
  <c r="H2156"/>
  <c r="I2156"/>
  <c r="J2156"/>
  <c r="K2156"/>
  <c r="L2156"/>
  <c r="M2156"/>
  <c r="F2158"/>
  <c r="F2159"/>
  <c r="F2160"/>
  <c r="G2161"/>
  <c r="F2161" s="1"/>
  <c r="H2161"/>
  <c r="I2161"/>
  <c r="J2161"/>
  <c r="K2161"/>
  <c r="L2161"/>
  <c r="M2161"/>
  <c r="F2163"/>
  <c r="F2164"/>
  <c r="F2165"/>
  <c r="G2166"/>
  <c r="F2166" s="1"/>
  <c r="H2166"/>
  <c r="I2166"/>
  <c r="J2166"/>
  <c r="K2166"/>
  <c r="L2166"/>
  <c r="M2166"/>
  <c r="F2168"/>
  <c r="F2169"/>
  <c r="F2170"/>
  <c r="G2171"/>
  <c r="F2171" s="1"/>
  <c r="H2171"/>
  <c r="I2171"/>
  <c r="J2171"/>
  <c r="K2171"/>
  <c r="L2171"/>
  <c r="M2171"/>
  <c r="F2173"/>
  <c r="F2174"/>
  <c r="F2175"/>
  <c r="G2176"/>
  <c r="H2176"/>
  <c r="I2176"/>
  <c r="J2176"/>
  <c r="F2176" s="1"/>
  <c r="K2176"/>
  <c r="L2176"/>
  <c r="M2176"/>
  <c r="F2178"/>
  <c r="F2179"/>
  <c r="F2180"/>
  <c r="G2181"/>
  <c r="F2181" s="1"/>
  <c r="H2181"/>
  <c r="I2181"/>
  <c r="J2181"/>
  <c r="K2181"/>
  <c r="L2181"/>
  <c r="M2181"/>
  <c r="F2183"/>
  <c r="F2184"/>
  <c r="F2185"/>
  <c r="G2186"/>
  <c r="F2186" s="1"/>
  <c r="H2186"/>
  <c r="I2186"/>
  <c r="J2186"/>
  <c r="K2186"/>
  <c r="L2186"/>
  <c r="M2186"/>
  <c r="F2188"/>
  <c r="F2189"/>
  <c r="F2190"/>
  <c r="G2191"/>
  <c r="F2191" s="1"/>
  <c r="H2191"/>
  <c r="I2191"/>
  <c r="J2191"/>
  <c r="K2191"/>
  <c r="L2191"/>
  <c r="M2191"/>
  <c r="F2193"/>
  <c r="F2194"/>
  <c r="F2195"/>
  <c r="G2196"/>
  <c r="H2196"/>
  <c r="I2196"/>
  <c r="J2196"/>
  <c r="F2196" s="1"/>
  <c r="K2196"/>
  <c r="L2196"/>
  <c r="M2196"/>
  <c r="F2198"/>
  <c r="F2199"/>
  <c r="F2200"/>
  <c r="G2201"/>
  <c r="F2201" s="1"/>
  <c r="H2201"/>
  <c r="I2201"/>
  <c r="J2201"/>
  <c r="K2201"/>
  <c r="L2201"/>
  <c r="M2201"/>
  <c r="F2203"/>
  <c r="F2204"/>
  <c r="F2205"/>
  <c r="G2206"/>
  <c r="F2206" s="1"/>
  <c r="H2206"/>
  <c r="I2206"/>
  <c r="J2206"/>
  <c r="K2206"/>
  <c r="L2206"/>
  <c r="M2206"/>
  <c r="F2208"/>
  <c r="F2209"/>
  <c r="F2210"/>
  <c r="G2211"/>
  <c r="H2211"/>
  <c r="I2211"/>
  <c r="J2211"/>
  <c r="K2211"/>
  <c r="L2211"/>
  <c r="M2211"/>
  <c r="F2213"/>
  <c r="F2214"/>
  <c r="F2215"/>
  <c r="G2216"/>
  <c r="H2216"/>
  <c r="I2216"/>
  <c r="J2216"/>
  <c r="K2216"/>
  <c r="L2216"/>
  <c r="M2216"/>
  <c r="F2218"/>
  <c r="F2219"/>
  <c r="F2220"/>
  <c r="G2221"/>
  <c r="F2221" s="1"/>
  <c r="H2221"/>
  <c r="I2221"/>
  <c r="J2221"/>
  <c r="K2221"/>
  <c r="L2221"/>
  <c r="M2221"/>
  <c r="F2223"/>
  <c r="F2224"/>
  <c r="F2225"/>
  <c r="G2226"/>
  <c r="F2226" s="1"/>
  <c r="H2226"/>
  <c r="I2226"/>
  <c r="J2226"/>
  <c r="K2226"/>
  <c r="L2226"/>
  <c r="M2226"/>
  <c r="F2228"/>
  <c r="F2229"/>
  <c r="F2230"/>
  <c r="G2231"/>
  <c r="F2231" s="1"/>
  <c r="H2231"/>
  <c r="I2231"/>
  <c r="J2231"/>
  <c r="K2231"/>
  <c r="L2231"/>
  <c r="M2231"/>
  <c r="F2233"/>
  <c r="F2234"/>
  <c r="F2235"/>
  <c r="G2236"/>
  <c r="H2236"/>
  <c r="I2236"/>
  <c r="J2236"/>
  <c r="K2236"/>
  <c r="L2236"/>
  <c r="M2236"/>
  <c r="F2238"/>
  <c r="F2239"/>
  <c r="F2240"/>
  <c r="G2241"/>
  <c r="F2241" s="1"/>
  <c r="H2241"/>
  <c r="I2241"/>
  <c r="J2241"/>
  <c r="K2241"/>
  <c r="L2241"/>
  <c r="M2241"/>
  <c r="F2243"/>
  <c r="F2244"/>
  <c r="F2245"/>
  <c r="G2246"/>
  <c r="F2246" s="1"/>
  <c r="H2246"/>
  <c r="I2246"/>
  <c r="J2246"/>
  <c r="K2246"/>
  <c r="L2246"/>
  <c r="M2246"/>
  <c r="F2248"/>
  <c r="F2249"/>
  <c r="F2250"/>
  <c r="G2251"/>
  <c r="F2251" s="1"/>
  <c r="H2251"/>
  <c r="I2251"/>
  <c r="J2251"/>
  <c r="K2251"/>
  <c r="L2251"/>
  <c r="M2251"/>
  <c r="F2253"/>
  <c r="F2254"/>
  <c r="F2255"/>
  <c r="G2256"/>
  <c r="H2256"/>
  <c r="I2256"/>
  <c r="J2256"/>
  <c r="F2256" s="1"/>
  <c r="K2256"/>
  <c r="L2256"/>
  <c r="M2256"/>
  <c r="F2258"/>
  <c r="F2259"/>
  <c r="F2260"/>
  <c r="G2261"/>
  <c r="F2261" s="1"/>
  <c r="H2261"/>
  <c r="I2261"/>
  <c r="J2261"/>
  <c r="K2261"/>
  <c r="L2261"/>
  <c r="M2261"/>
  <c r="F2263"/>
  <c r="F2264"/>
  <c r="F2265"/>
  <c r="G2266"/>
  <c r="F2266" s="1"/>
  <c r="H2266"/>
  <c r="I2266"/>
  <c r="J2266"/>
  <c r="K2266"/>
  <c r="L2266"/>
  <c r="M2266"/>
  <c r="F2268"/>
  <c r="F2269"/>
  <c r="F2270"/>
  <c r="G2271"/>
  <c r="F2271" s="1"/>
  <c r="H2271"/>
  <c r="I2271"/>
  <c r="J2271"/>
  <c r="K2271"/>
  <c r="L2271"/>
  <c r="M2271"/>
  <c r="F2273"/>
  <c r="F2274"/>
  <c r="F2275"/>
  <c r="G2276"/>
  <c r="H2276"/>
  <c r="I2276"/>
  <c r="J2276"/>
  <c r="K2276"/>
  <c r="L2276"/>
  <c r="M2276"/>
  <c r="F2278"/>
  <c r="F2279"/>
  <c r="F2280"/>
  <c r="G2281"/>
  <c r="F2281" s="1"/>
  <c r="H2281"/>
  <c r="I2281"/>
  <c r="J2281"/>
  <c r="K2281"/>
  <c r="L2281"/>
  <c r="M2281"/>
  <c r="F2283"/>
  <c r="F2284"/>
  <c r="F2285"/>
  <c r="G2286"/>
  <c r="F2286" s="1"/>
  <c r="H2286"/>
  <c r="I2286"/>
  <c r="J2286"/>
  <c r="K2286"/>
  <c r="L2286"/>
  <c r="M2286"/>
  <c r="F2288"/>
  <c r="F2289"/>
  <c r="F2290"/>
  <c r="G2291"/>
  <c r="F2291" s="1"/>
  <c r="H2291"/>
  <c r="I2291"/>
  <c r="J2291"/>
  <c r="K2291"/>
  <c r="L2291"/>
  <c r="M2291"/>
  <c r="F2293"/>
  <c r="F2294"/>
  <c r="F2295"/>
  <c r="G2296"/>
  <c r="H2296"/>
  <c r="I2296"/>
  <c r="J2296"/>
  <c r="F2296" s="1"/>
  <c r="K2296"/>
  <c r="L2296"/>
  <c r="M2296"/>
  <c r="F2298"/>
  <c r="F2299"/>
  <c r="F2300"/>
  <c r="G2301"/>
  <c r="H2301"/>
  <c r="I2301"/>
  <c r="J2301"/>
  <c r="K2301"/>
  <c r="L2301"/>
  <c r="M2301"/>
  <c r="F2303"/>
  <c r="F2304"/>
  <c r="F2305"/>
  <c r="G2306"/>
  <c r="F2306" s="1"/>
  <c r="H2306"/>
  <c r="I2306"/>
  <c r="J2306"/>
  <c r="K2306"/>
  <c r="L2306"/>
  <c r="M2306"/>
  <c r="F2308"/>
  <c r="F2309"/>
  <c r="F2310"/>
  <c r="G2311"/>
  <c r="F2311" s="1"/>
  <c r="H2311"/>
  <c r="I2311"/>
  <c r="J2311"/>
  <c r="K2311"/>
  <c r="L2311"/>
  <c r="M2311"/>
  <c r="F2313"/>
  <c r="F2314"/>
  <c r="F2315"/>
  <c r="J2318"/>
  <c r="J2316" s="1"/>
  <c r="F2319"/>
  <c r="F2320"/>
  <c r="G2321"/>
  <c r="F2321" s="1"/>
  <c r="H2321"/>
  <c r="I2321"/>
  <c r="J2321"/>
  <c r="K2321"/>
  <c r="L2321"/>
  <c r="M2321"/>
  <c r="F2323"/>
  <c r="F2324"/>
  <c r="F2325"/>
  <c r="G2328"/>
  <c r="G2326" s="1"/>
  <c r="H2328"/>
  <c r="H2318" s="1"/>
  <c r="H2316" s="1"/>
  <c r="I2328"/>
  <c r="I2318" s="1"/>
  <c r="J2328"/>
  <c r="J2326" s="1"/>
  <c r="K2328"/>
  <c r="K2326" s="1"/>
  <c r="L2328"/>
  <c r="L2318" s="1"/>
  <c r="M2328"/>
  <c r="M2318" s="1"/>
  <c r="F2329"/>
  <c r="F2330"/>
  <c r="G2331"/>
  <c r="F2331" s="1"/>
  <c r="H2331"/>
  <c r="I2331"/>
  <c r="J2331"/>
  <c r="K2331"/>
  <c r="L2331"/>
  <c r="M2331"/>
  <c r="F2333"/>
  <c r="F2334"/>
  <c r="F2335"/>
  <c r="H2338"/>
  <c r="H2336" s="1"/>
  <c r="F2339"/>
  <c r="F2340"/>
  <c r="G2341"/>
  <c r="H2341"/>
  <c r="I2341"/>
  <c r="J2341"/>
  <c r="F2341" s="1"/>
  <c r="K2341"/>
  <c r="L2341"/>
  <c r="M2341"/>
  <c r="F2343"/>
  <c r="F2344"/>
  <c r="F2345"/>
  <c r="H2348"/>
  <c r="H2346" s="1"/>
  <c r="K2348"/>
  <c r="K2338" s="1"/>
  <c r="K2336" s="1"/>
  <c r="F2349"/>
  <c r="F2350"/>
  <c r="H2351"/>
  <c r="I2351"/>
  <c r="K2351"/>
  <c r="M2351"/>
  <c r="G2353"/>
  <c r="G2351" s="1"/>
  <c r="I2353"/>
  <c r="I2348" s="1"/>
  <c r="J2353"/>
  <c r="J2348" s="1"/>
  <c r="L2353"/>
  <c r="L2348" s="1"/>
  <c r="M2353"/>
  <c r="M2348" s="1"/>
  <c r="L2354"/>
  <c r="L2351" s="1"/>
  <c r="L2355"/>
  <c r="F2355" s="1"/>
  <c r="H2356"/>
  <c r="I2356"/>
  <c r="J2356"/>
  <c r="K2356"/>
  <c r="G2358"/>
  <c r="F2358" s="1"/>
  <c r="I2358"/>
  <c r="J2358"/>
  <c r="L2358"/>
  <c r="L2356" s="1"/>
  <c r="M2358"/>
  <c r="M2356" s="1"/>
  <c r="L2359"/>
  <c r="F2359" s="1"/>
  <c r="L2360"/>
  <c r="F2360" s="1"/>
  <c r="G3143"/>
  <c r="H3143"/>
  <c r="I3143"/>
  <c r="G3144"/>
  <c r="H3144"/>
  <c r="I3144"/>
  <c r="G3145"/>
  <c r="H3145"/>
  <c r="I3145"/>
  <c r="G3146"/>
  <c r="H3146"/>
  <c r="I3146"/>
  <c r="G3147"/>
  <c r="H3147"/>
  <c r="I3147"/>
  <c r="G3148"/>
  <c r="H3148"/>
  <c r="I3148"/>
  <c r="G3149"/>
  <c r="H3149"/>
  <c r="I3149"/>
  <c r="G3150"/>
  <c r="H3150"/>
  <c r="I3150"/>
  <c r="G3151"/>
  <c r="H3151"/>
  <c r="I3151"/>
  <c r="G3152"/>
  <c r="H3152"/>
  <c r="I3152"/>
  <c r="G3153"/>
  <c r="H3153"/>
  <c r="I3153"/>
  <c r="G3154"/>
  <c r="H3154"/>
  <c r="I3154"/>
  <c r="G3155"/>
  <c r="H3155"/>
  <c r="I3155"/>
  <c r="G3156"/>
  <c r="H3156"/>
  <c r="I3156"/>
  <c r="G3157"/>
  <c r="H3157"/>
  <c r="I3157"/>
  <c r="G3158"/>
  <c r="H3158"/>
  <c r="I3158"/>
  <c r="G3159"/>
  <c r="H3159"/>
  <c r="I3159"/>
  <c r="G3160"/>
  <c r="H3160"/>
  <c r="I3160"/>
  <c r="G3161"/>
  <c r="H3161"/>
  <c r="I3161"/>
  <c r="G3162"/>
  <c r="H3162"/>
  <c r="I3162"/>
  <c r="G3163"/>
  <c r="H3163"/>
  <c r="I3163"/>
  <c r="G3164"/>
  <c r="H3164"/>
  <c r="I3164"/>
  <c r="G3165"/>
  <c r="H3165"/>
  <c r="I3165"/>
  <c r="G3166"/>
  <c r="H3166"/>
  <c r="I3166"/>
  <c r="G3167"/>
  <c r="H3167"/>
  <c r="I3167"/>
  <c r="G3168"/>
  <c r="H3168"/>
  <c r="I3168"/>
  <c r="G3169"/>
  <c r="H3169"/>
  <c r="I3169"/>
  <c r="G3170"/>
  <c r="H3170"/>
  <c r="I3170"/>
  <c r="G3171"/>
  <c r="H3171"/>
  <c r="I3171"/>
  <c r="G3172"/>
  <c r="H3172"/>
  <c r="I3172"/>
  <c r="G3173"/>
  <c r="H3173"/>
  <c r="I3173"/>
  <c r="G3174"/>
  <c r="H3174"/>
  <c r="I3174"/>
  <c r="G3175"/>
  <c r="H3175"/>
  <c r="I3175"/>
  <c r="G3176"/>
  <c r="H3176"/>
  <c r="I3176"/>
  <c r="G3177"/>
  <c r="H3177"/>
  <c r="I3177"/>
  <c r="G3178"/>
  <c r="H3178"/>
  <c r="I3178"/>
  <c r="G3179"/>
  <c r="H3179"/>
  <c r="I3179"/>
  <c r="G3180"/>
  <c r="H3180"/>
  <c r="I3180"/>
  <c r="G3181"/>
  <c r="H3181"/>
  <c r="I3181"/>
  <c r="G3182"/>
  <c r="H3182"/>
  <c r="I3182"/>
  <c r="G3183"/>
  <c r="H3183"/>
  <c r="I3183"/>
  <c r="G3184"/>
  <c r="H3184"/>
  <c r="I3184"/>
  <c r="G3185"/>
  <c r="H3185"/>
  <c r="I3185"/>
  <c r="G3186"/>
  <c r="H3186"/>
  <c r="I3186"/>
  <c r="G3187"/>
  <c r="H3187"/>
  <c r="I3187"/>
  <c r="G3188"/>
  <c r="H3188"/>
  <c r="I3188"/>
  <c r="G3189"/>
  <c r="H3189"/>
  <c r="I3189"/>
  <c r="G3190"/>
  <c r="H3190"/>
  <c r="I3190"/>
  <c r="G3191"/>
  <c r="H3191"/>
  <c r="I3191"/>
  <c r="G3192"/>
  <c r="H3192"/>
  <c r="I3192"/>
  <c r="G3193"/>
  <c r="H3193"/>
  <c r="I3193"/>
  <c r="G3194"/>
  <c r="H3194"/>
  <c r="I3194"/>
  <c r="G3195"/>
  <c r="H3195"/>
  <c r="I3195"/>
  <c r="G3196"/>
  <c r="H3196"/>
  <c r="I3196"/>
  <c r="G3197"/>
  <c r="H3197"/>
  <c r="I3197"/>
  <c r="G3198"/>
  <c r="H3198"/>
  <c r="I3198"/>
  <c r="G3199"/>
  <c r="H3199"/>
  <c r="I3199"/>
  <c r="G3200"/>
  <c r="H3200"/>
  <c r="I3200"/>
  <c r="G3201"/>
  <c r="H3201"/>
  <c r="I3201"/>
  <c r="G3202"/>
  <c r="H3202"/>
  <c r="I3202"/>
  <c r="G3203"/>
  <c r="H3203"/>
  <c r="I3203"/>
  <c r="G3204"/>
  <c r="H3204"/>
  <c r="I3204"/>
  <c r="G3205"/>
  <c r="H3205"/>
  <c r="I3205"/>
  <c r="G3206"/>
  <c r="H3206"/>
  <c r="I3206"/>
  <c r="G3207"/>
  <c r="H3207"/>
  <c r="I3207"/>
  <c r="G3208"/>
  <c r="H3208"/>
  <c r="I3208"/>
  <c r="G3209"/>
  <c r="H3209"/>
  <c r="I3209"/>
  <c r="G3221"/>
  <c r="H3221"/>
  <c r="I3221"/>
  <c r="G3222"/>
  <c r="H3222"/>
  <c r="I3222"/>
  <c r="G3223"/>
  <c r="H3223"/>
  <c r="I3223"/>
  <c r="G3224"/>
  <c r="H3224"/>
  <c r="I3224"/>
  <c r="G3225"/>
  <c r="H3225"/>
  <c r="I3225"/>
  <c r="G3226"/>
  <c r="H3226"/>
  <c r="I3226"/>
  <c r="G3227"/>
  <c r="H3227"/>
  <c r="I3227"/>
  <c r="G3228"/>
  <c r="H3228"/>
  <c r="I3228"/>
  <c r="G3229"/>
  <c r="H3229"/>
  <c r="I3229"/>
  <c r="G3230"/>
  <c r="H3230"/>
  <c r="I3230"/>
  <c r="G3231"/>
  <c r="H3231"/>
  <c r="I3231"/>
  <c r="G3232"/>
  <c r="H3232"/>
  <c r="I3232"/>
  <c r="G3233"/>
  <c r="H3233"/>
  <c r="I3233"/>
  <c r="G3234"/>
  <c r="H3234"/>
  <c r="I3234"/>
  <c r="G3235"/>
  <c r="H3235"/>
  <c r="I3235"/>
  <c r="G3236"/>
  <c r="H3236"/>
  <c r="I3236"/>
  <c r="G3237"/>
  <c r="H3237"/>
  <c r="I3237"/>
  <c r="G3238"/>
  <c r="H3238"/>
  <c r="I3238"/>
  <c r="G3239"/>
  <c r="H3239"/>
  <c r="I3239"/>
  <c r="G3240"/>
  <c r="H3240"/>
  <c r="I3240"/>
  <c r="G3241"/>
  <c r="H3241"/>
  <c r="I3241"/>
  <c r="G3242"/>
  <c r="H3242"/>
  <c r="I3242"/>
  <c r="G3243"/>
  <c r="H3243"/>
  <c r="I3243"/>
  <c r="G3244"/>
  <c r="H3244"/>
  <c r="I3244"/>
  <c r="G3245"/>
  <c r="H3245"/>
  <c r="I3245"/>
  <c r="G3246"/>
  <c r="H3246"/>
  <c r="I3246"/>
  <c r="G3247"/>
  <c r="H3247"/>
  <c r="I3247"/>
  <c r="G3248"/>
  <c r="H3248"/>
  <c r="I3248"/>
  <c r="G3249"/>
  <c r="H3249"/>
  <c r="I3249"/>
  <c r="G3250"/>
  <c r="H3250"/>
  <c r="I3250"/>
  <c r="G3251"/>
  <c r="H3251"/>
  <c r="I3251"/>
  <c r="G3252"/>
  <c r="H3252"/>
  <c r="I3252"/>
  <c r="G3253"/>
  <c r="H3253"/>
  <c r="I3253"/>
  <c r="G3254"/>
  <c r="H3254"/>
  <c r="I3254"/>
  <c r="G3255"/>
  <c r="H3255"/>
  <c r="I3255"/>
  <c r="G3256"/>
  <c r="H3256"/>
  <c r="I3256"/>
  <c r="G3257"/>
  <c r="H3257"/>
  <c r="I3257"/>
  <c r="G3258"/>
  <c r="H3258"/>
  <c r="I3258"/>
  <c r="G3259"/>
  <c r="H3259"/>
  <c r="I3259"/>
  <c r="G3260"/>
  <c r="H3260"/>
  <c r="I3260"/>
  <c r="G3261"/>
  <c r="H3261"/>
  <c r="I3261"/>
  <c r="G3262"/>
  <c r="H3262"/>
  <c r="I3262"/>
  <c r="G3263"/>
  <c r="H3263"/>
  <c r="I3263"/>
  <c r="G3264"/>
  <c r="H3264"/>
  <c r="I3264"/>
  <c r="G3265"/>
  <c r="H3265"/>
  <c r="I3265"/>
  <c r="G3266"/>
  <c r="H3266"/>
  <c r="I3266"/>
  <c r="G3267"/>
  <c r="H3267"/>
  <c r="I3267"/>
  <c r="G3268"/>
  <c r="H3268"/>
  <c r="I3268"/>
  <c r="G3269"/>
  <c r="H3269"/>
  <c r="I3269"/>
  <c r="G3270"/>
  <c r="H3270"/>
  <c r="I3270"/>
  <c r="G3271"/>
  <c r="H3271"/>
  <c r="I3271"/>
  <c r="G3272"/>
  <c r="H3272"/>
  <c r="I3272"/>
  <c r="G3273"/>
  <c r="H3273"/>
  <c r="I3273"/>
  <c r="G3274"/>
  <c r="H3274"/>
  <c r="I3274"/>
  <c r="G3275"/>
  <c r="H3275"/>
  <c r="I3275"/>
  <c r="G3276"/>
  <c r="H3276"/>
  <c r="I3276"/>
  <c r="G3277"/>
  <c r="H3277"/>
  <c r="I3277"/>
  <c r="G3278"/>
  <c r="H3278"/>
  <c r="I3278"/>
  <c r="G3279"/>
  <c r="H3279"/>
  <c r="I3279"/>
  <c r="G3280"/>
  <c r="H3280"/>
  <c r="I3280"/>
  <c r="G3281"/>
  <c r="H3281"/>
  <c r="I3281"/>
  <c r="G3282"/>
  <c r="H3282"/>
  <c r="I3282"/>
  <c r="G3283"/>
  <c r="H3283"/>
  <c r="I3283"/>
  <c r="G3284"/>
  <c r="H3284"/>
  <c r="I3284"/>
  <c r="G3285"/>
  <c r="H3285"/>
  <c r="I3285"/>
  <c r="G3286"/>
  <c r="H3286"/>
  <c r="I3286"/>
  <c r="G3287"/>
  <c r="H3287"/>
  <c r="I3287"/>
  <c r="G3299"/>
  <c r="H3299"/>
  <c r="I3299"/>
  <c r="G3300"/>
  <c r="H3300"/>
  <c r="I3300"/>
  <c r="G3301"/>
  <c r="H3301"/>
  <c r="I3301"/>
  <c r="G3302"/>
  <c r="H3302"/>
  <c r="I3302"/>
  <c r="G3303"/>
  <c r="H3303"/>
  <c r="I3303"/>
  <c r="G3304"/>
  <c r="H3304"/>
  <c r="I3304"/>
  <c r="G3305"/>
  <c r="H3305"/>
  <c r="I3305"/>
  <c r="G3306"/>
  <c r="H3306"/>
  <c r="I3306"/>
  <c r="G3307"/>
  <c r="H3307"/>
  <c r="I3307"/>
  <c r="G3308"/>
  <c r="H3308"/>
  <c r="I3308"/>
  <c r="G3309"/>
  <c r="H3309"/>
  <c r="I3309"/>
  <c r="G3310"/>
  <c r="H3310"/>
  <c r="I3310"/>
  <c r="G3311"/>
  <c r="H3311"/>
  <c r="I3311"/>
  <c r="G3312"/>
  <c r="H3312"/>
  <c r="I3312"/>
  <c r="G3313"/>
  <c r="H3313"/>
  <c r="I3313"/>
  <c r="G3314"/>
  <c r="H3314"/>
  <c r="I3314"/>
  <c r="G3315"/>
  <c r="H3315"/>
  <c r="I3315"/>
  <c r="G3316"/>
  <c r="H3316"/>
  <c r="I3316"/>
  <c r="G3317"/>
  <c r="H3317"/>
  <c r="I3317"/>
  <c r="G3318"/>
  <c r="H3318"/>
  <c r="I3318"/>
  <c r="G3319"/>
  <c r="H3319"/>
  <c r="I3319"/>
  <c r="G3320"/>
  <c r="H3320"/>
  <c r="I3320"/>
  <c r="G3321"/>
  <c r="H3321"/>
  <c r="I3321"/>
  <c r="G3322"/>
  <c r="H3322"/>
  <c r="I3322"/>
  <c r="G3323"/>
  <c r="H3323"/>
  <c r="I3323"/>
  <c r="G3324"/>
  <c r="H3324"/>
  <c r="I3324"/>
  <c r="G3325"/>
  <c r="H3325"/>
  <c r="I3325"/>
  <c r="G3326"/>
  <c r="H3326"/>
  <c r="I3326"/>
  <c r="G3327"/>
  <c r="H3327"/>
  <c r="I3327"/>
  <c r="G3328"/>
  <c r="H3328"/>
  <c r="I3328"/>
  <c r="G3329"/>
  <c r="H3329"/>
  <c r="I3329"/>
  <c r="G3330"/>
  <c r="H3330"/>
  <c r="I3330"/>
  <c r="G3331"/>
  <c r="H3331"/>
  <c r="I3331"/>
  <c r="G3332"/>
  <c r="H3332"/>
  <c r="I3332"/>
  <c r="G3333"/>
  <c r="H3333"/>
  <c r="I3333"/>
  <c r="G3334"/>
  <c r="H3334"/>
  <c r="I3334"/>
  <c r="G3335"/>
  <c r="H3335"/>
  <c r="I3335"/>
  <c r="G3336"/>
  <c r="H3336"/>
  <c r="I3336"/>
  <c r="G3337"/>
  <c r="H3337"/>
  <c r="I3337"/>
  <c r="G3338"/>
  <c r="H3338"/>
  <c r="I3338"/>
  <c r="G3339"/>
  <c r="H3339"/>
  <c r="I3339"/>
  <c r="G3340"/>
  <c r="H3340"/>
  <c r="I3340"/>
  <c r="G3341"/>
  <c r="H3341"/>
  <c r="I3341"/>
  <c r="G3342"/>
  <c r="H3342"/>
  <c r="I3342"/>
  <c r="G3343"/>
  <c r="H3343"/>
  <c r="I3343"/>
  <c r="G3344"/>
  <c r="H3344"/>
  <c r="I3344"/>
  <c r="G3345"/>
  <c r="H3345"/>
  <c r="I3345"/>
  <c r="G3346"/>
  <c r="H3346"/>
  <c r="I3346"/>
  <c r="G3347"/>
  <c r="H3347"/>
  <c r="I3347"/>
  <c r="G3348"/>
  <c r="H3348"/>
  <c r="I3348"/>
  <c r="G3349"/>
  <c r="H3349"/>
  <c r="I3349"/>
  <c r="G3350"/>
  <c r="H3350"/>
  <c r="I3350"/>
  <c r="G3351"/>
  <c r="H3351"/>
  <c r="I3351"/>
  <c r="G3352"/>
  <c r="H3352"/>
  <c r="I3352"/>
  <c r="G3353"/>
  <c r="H3353"/>
  <c r="I3353"/>
  <c r="G3354"/>
  <c r="H3354"/>
  <c r="I3354"/>
  <c r="G3355"/>
  <c r="H3355"/>
  <c r="I3355"/>
  <c r="G3356"/>
  <c r="H3356"/>
  <c r="I3356"/>
  <c r="G3357"/>
  <c r="H3357"/>
  <c r="I3357"/>
  <c r="G3358"/>
  <c r="H3358"/>
  <c r="I3358"/>
  <c r="G3359"/>
  <c r="H3359"/>
  <c r="I3359"/>
  <c r="G3360"/>
  <c r="H3360"/>
  <c r="I3360"/>
  <c r="G3361"/>
  <c r="H3361"/>
  <c r="I3361"/>
  <c r="G3362"/>
  <c r="H3362"/>
  <c r="I3362"/>
  <c r="G3363"/>
  <c r="H3363"/>
  <c r="I3363"/>
  <c r="G3364"/>
  <c r="H3364"/>
  <c r="I3364"/>
  <c r="G3365"/>
  <c r="H3365"/>
  <c r="I3365"/>
  <c r="G3377"/>
  <c r="H3377"/>
  <c r="I3377"/>
  <c r="G3378"/>
  <c r="H3378"/>
  <c r="I3378"/>
  <c r="G3379"/>
  <c r="H3379"/>
  <c r="I3379"/>
  <c r="G3380"/>
  <c r="H3380"/>
  <c r="I3380"/>
  <c r="G3381"/>
  <c r="H3381"/>
  <c r="I3381"/>
  <c r="G3382"/>
  <c r="H3382"/>
  <c r="I3382"/>
  <c r="G3383"/>
  <c r="H3383"/>
  <c r="I3383"/>
  <c r="G3384"/>
  <c r="H3384"/>
  <c r="I3384"/>
  <c r="G3385"/>
  <c r="H3385"/>
  <c r="I3385"/>
  <c r="G3386"/>
  <c r="H3386"/>
  <c r="I3386"/>
  <c r="G3387"/>
  <c r="H3387"/>
  <c r="I3387"/>
  <c r="G3388"/>
  <c r="H3388"/>
  <c r="I3388"/>
  <c r="G3389"/>
  <c r="H3389"/>
  <c r="I3389"/>
  <c r="G3390"/>
  <c r="H3390"/>
  <c r="I3390"/>
  <c r="G3391"/>
  <c r="H3391"/>
  <c r="I3391"/>
  <c r="G3392"/>
  <c r="H3392"/>
  <c r="I3392"/>
  <c r="G3393"/>
  <c r="H3393"/>
  <c r="I3393"/>
  <c r="G3394"/>
  <c r="H3394"/>
  <c r="I3394"/>
  <c r="G3395"/>
  <c r="H3395"/>
  <c r="I3395"/>
  <c r="G3396"/>
  <c r="H3396"/>
  <c r="I3396"/>
  <c r="G3397"/>
  <c r="H3397"/>
  <c r="I3397"/>
  <c r="G3398"/>
  <c r="H3398"/>
  <c r="I3398"/>
  <c r="G3399"/>
  <c r="H3399"/>
  <c r="I3399"/>
  <c r="G3400"/>
  <c r="H3400"/>
  <c r="I3400"/>
  <c r="G3401"/>
  <c r="H3401"/>
  <c r="I3401"/>
  <c r="G3402"/>
  <c r="H3402"/>
  <c r="I3402"/>
  <c r="G3403"/>
  <c r="H3403"/>
  <c r="I3403"/>
  <c r="G3404"/>
  <c r="H3404"/>
  <c r="I3404"/>
  <c r="G3405"/>
  <c r="H3405"/>
  <c r="I3405"/>
  <c r="G3406"/>
  <c r="H3406"/>
  <c r="I3406"/>
  <c r="G3407"/>
  <c r="H3407"/>
  <c r="I3407"/>
  <c r="G3408"/>
  <c r="H3408"/>
  <c r="I3408"/>
  <c r="G3409"/>
  <c r="H3409"/>
  <c r="I3409"/>
  <c r="G3410"/>
  <c r="H3410"/>
  <c r="I3410"/>
  <c r="G3411"/>
  <c r="H3411"/>
  <c r="I3411"/>
  <c r="G3412"/>
  <c r="H3412"/>
  <c r="I3412"/>
  <c r="G3413"/>
  <c r="H3413"/>
  <c r="I3413"/>
  <c r="G3414"/>
  <c r="H3414"/>
  <c r="I3414"/>
  <c r="G3415"/>
  <c r="H3415"/>
  <c r="I3415"/>
  <c r="G3416"/>
  <c r="H3416"/>
  <c r="I3416"/>
  <c r="G3417"/>
  <c r="H3417"/>
  <c r="I3417"/>
  <c r="G3418"/>
  <c r="H3418"/>
  <c r="I3418"/>
  <c r="G3419"/>
  <c r="H3419"/>
  <c r="I3419"/>
  <c r="G3420"/>
  <c r="H3420"/>
  <c r="I3420"/>
  <c r="G3421"/>
  <c r="H3421"/>
  <c r="I3421"/>
  <c r="G3422"/>
  <c r="H3422"/>
  <c r="I3422"/>
  <c r="G3423"/>
  <c r="H3423"/>
  <c r="I3423"/>
  <c r="G3424"/>
  <c r="H3424"/>
  <c r="I3424"/>
  <c r="G3425"/>
  <c r="H3425"/>
  <c r="I3425"/>
  <c r="G3426"/>
  <c r="H3426"/>
  <c r="I3426"/>
  <c r="G3427"/>
  <c r="H3427"/>
  <c r="I3427"/>
  <c r="G3428"/>
  <c r="H3428"/>
  <c r="I3428"/>
  <c r="G3429"/>
  <c r="H3429"/>
  <c r="I3429"/>
  <c r="G3430"/>
  <c r="H3430"/>
  <c r="I3430"/>
  <c r="G3431"/>
  <c r="H3431"/>
  <c r="I3431"/>
  <c r="G3432"/>
  <c r="H3432"/>
  <c r="I3432"/>
  <c r="G3433"/>
  <c r="H3433"/>
  <c r="I3433"/>
  <c r="G3434"/>
  <c r="H3434"/>
  <c r="I3434"/>
  <c r="G3435"/>
  <c r="H3435"/>
  <c r="I3435"/>
  <c r="G3436"/>
  <c r="H3436"/>
  <c r="I3436"/>
  <c r="G3437"/>
  <c r="H3437"/>
  <c r="I3437"/>
  <c r="G3438"/>
  <c r="H3438"/>
  <c r="I3438"/>
  <c r="G3439"/>
  <c r="H3439"/>
  <c r="I3439"/>
  <c r="G3440"/>
  <c r="H3440"/>
  <c r="I3440"/>
  <c r="G3441"/>
  <c r="H3441"/>
  <c r="I3441"/>
  <c r="G3442"/>
  <c r="H3442"/>
  <c r="I3442"/>
  <c r="G3443"/>
  <c r="H3443"/>
  <c r="I3443"/>
  <c r="G3455"/>
  <c r="H3455"/>
  <c r="I3455"/>
  <c r="G3456"/>
  <c r="H3456"/>
  <c r="I3456"/>
  <c r="G3457"/>
  <c r="H3457"/>
  <c r="I3457"/>
  <c r="G3458"/>
  <c r="H3458"/>
  <c r="I3458"/>
  <c r="G3459"/>
  <c r="H3459"/>
  <c r="I3459"/>
  <c r="G3460"/>
  <c r="H3460"/>
  <c r="I3460"/>
  <c r="G3461"/>
  <c r="H3461"/>
  <c r="I3461"/>
  <c r="G3462"/>
  <c r="H3462"/>
  <c r="I3462"/>
  <c r="G3463"/>
  <c r="H3463"/>
  <c r="I3463"/>
  <c r="G3464"/>
  <c r="H3464"/>
  <c r="I3464"/>
  <c r="G3465"/>
  <c r="H3465"/>
  <c r="I3465"/>
  <c r="G3466"/>
  <c r="H3466"/>
  <c r="I3466"/>
  <c r="G3467"/>
  <c r="H3467"/>
  <c r="I3467"/>
  <c r="G3468"/>
  <c r="H3468"/>
  <c r="I3468"/>
  <c r="G3469"/>
  <c r="H3469"/>
  <c r="I3469"/>
  <c r="G3470"/>
  <c r="H3470"/>
  <c r="I3470"/>
  <c r="G3471"/>
  <c r="H3471"/>
  <c r="I3471"/>
  <c r="G3472"/>
  <c r="H3472"/>
  <c r="I3472"/>
  <c r="G3473"/>
  <c r="H3473"/>
  <c r="I3473"/>
  <c r="G3474"/>
  <c r="H3474"/>
  <c r="I3474"/>
  <c r="G3475"/>
  <c r="H3475"/>
  <c r="I3475"/>
  <c r="G3476"/>
  <c r="H3476"/>
  <c r="I3476"/>
  <c r="G3477"/>
  <c r="H3477"/>
  <c r="I3477"/>
  <c r="G3478"/>
  <c r="H3478"/>
  <c r="I3478"/>
  <c r="G3479"/>
  <c r="H3479"/>
  <c r="I3479"/>
  <c r="G3480"/>
  <c r="H3480"/>
  <c r="I3480"/>
  <c r="G3481"/>
  <c r="H3481"/>
  <c r="I3481"/>
  <c r="G3482"/>
  <c r="H3482"/>
  <c r="I3482"/>
  <c r="G3483"/>
  <c r="H3483"/>
  <c r="I3483"/>
  <c r="G3484"/>
  <c r="H3484"/>
  <c r="I3484"/>
  <c r="G3485"/>
  <c r="H3485"/>
  <c r="I3485"/>
  <c r="G3486"/>
  <c r="H3486"/>
  <c r="I3486"/>
  <c r="G3487"/>
  <c r="H3487"/>
  <c r="I3487"/>
  <c r="G3488"/>
  <c r="H3488"/>
  <c r="I3488"/>
  <c r="G3489"/>
  <c r="H3489"/>
  <c r="I3489"/>
  <c r="G3490"/>
  <c r="H3490"/>
  <c r="I3490"/>
  <c r="G3491"/>
  <c r="H3491"/>
  <c r="I3491"/>
  <c r="G3492"/>
  <c r="H3492"/>
  <c r="I3492"/>
  <c r="G3493"/>
  <c r="H3493"/>
  <c r="I3493"/>
  <c r="G3494"/>
  <c r="H3494"/>
  <c r="I3494"/>
  <c r="G3495"/>
  <c r="H3495"/>
  <c r="I3495"/>
  <c r="G3496"/>
  <c r="H3496"/>
  <c r="I3496"/>
  <c r="G3497"/>
  <c r="H3497"/>
  <c r="I3497"/>
  <c r="G3498"/>
  <c r="H3498"/>
  <c r="I3498"/>
  <c r="G3499"/>
  <c r="H3499"/>
  <c r="I3499"/>
  <c r="G3500"/>
  <c r="H3500"/>
  <c r="I3500"/>
  <c r="G3501"/>
  <c r="H3501"/>
  <c r="I3501"/>
  <c r="G3502"/>
  <c r="H3502"/>
  <c r="I3502"/>
  <c r="G3503"/>
  <c r="H3503"/>
  <c r="I3503"/>
  <c r="G3504"/>
  <c r="H3504"/>
  <c r="I3504"/>
  <c r="G3505"/>
  <c r="H3505"/>
  <c r="I3505"/>
  <c r="G3506"/>
  <c r="H3506"/>
  <c r="I3506"/>
  <c r="G3507"/>
  <c r="H3507"/>
  <c r="I3507"/>
  <c r="G3508"/>
  <c r="H3508"/>
  <c r="I3508"/>
  <c r="G3509"/>
  <c r="H3509"/>
  <c r="I3509"/>
  <c r="G3510"/>
  <c r="H3510"/>
  <c r="I3510"/>
  <c r="G3511"/>
  <c r="H3511"/>
  <c r="I3511"/>
  <c r="G3512"/>
  <c r="H3512"/>
  <c r="I3512"/>
  <c r="G3513"/>
  <c r="H3513"/>
  <c r="I3513"/>
  <c r="G3514"/>
  <c r="H3514"/>
  <c r="I3514"/>
  <c r="G3515"/>
  <c r="H3515"/>
  <c r="I3515"/>
  <c r="G3516"/>
  <c r="H3516"/>
  <c r="I3516"/>
  <c r="G3517"/>
  <c r="H3517"/>
  <c r="I3517"/>
  <c r="G3518"/>
  <c r="H3518"/>
  <c r="I3518"/>
  <c r="G3519"/>
  <c r="H3519"/>
  <c r="I3519"/>
  <c r="G3520"/>
  <c r="H3520"/>
  <c r="I3520"/>
  <c r="G3521"/>
  <c r="H3521"/>
  <c r="I3521"/>
  <c r="G3533"/>
  <c r="H3533"/>
  <c r="I3533"/>
  <c r="G3534"/>
  <c r="H3534"/>
  <c r="I3534"/>
  <c r="G3535"/>
  <c r="H3535"/>
  <c r="I3535"/>
  <c r="G3536"/>
  <c r="H3536"/>
  <c r="I3536"/>
  <c r="G3537"/>
  <c r="H3537"/>
  <c r="I3537"/>
  <c r="G3538"/>
  <c r="H3538"/>
  <c r="I3538"/>
  <c r="G3539"/>
  <c r="H3539"/>
  <c r="I3539"/>
  <c r="G3540"/>
  <c r="H3540"/>
  <c r="I3540"/>
  <c r="G3541"/>
  <c r="H3541"/>
  <c r="I3541"/>
  <c r="G3542"/>
  <c r="H3542"/>
  <c r="I3542"/>
  <c r="G3543"/>
  <c r="H3543"/>
  <c r="I3543"/>
  <c r="G3544"/>
  <c r="H3544"/>
  <c r="I3544"/>
  <c r="G3545"/>
  <c r="H3545"/>
  <c r="I3545"/>
  <c r="G3546"/>
  <c r="H3546"/>
  <c r="I3546"/>
  <c r="G3547"/>
  <c r="H3547"/>
  <c r="I3547"/>
  <c r="G3548"/>
  <c r="H3548"/>
  <c r="I3548"/>
  <c r="G3549"/>
  <c r="H3549"/>
  <c r="I3549"/>
  <c r="G3550"/>
  <c r="H3550"/>
  <c r="I3550"/>
  <c r="G3551"/>
  <c r="H3551"/>
  <c r="I3551"/>
  <c r="G3552"/>
  <c r="H3552"/>
  <c r="I3552"/>
  <c r="G3553"/>
  <c r="H3553"/>
  <c r="I3553"/>
  <c r="G3554"/>
  <c r="H3554"/>
  <c r="I3554"/>
  <c r="G3555"/>
  <c r="H3555"/>
  <c r="I3555"/>
  <c r="G3556"/>
  <c r="H3556"/>
  <c r="I3556"/>
  <c r="G3557"/>
  <c r="H3557"/>
  <c r="I3557"/>
  <c r="G3558"/>
  <c r="H3558"/>
  <c r="I3558"/>
  <c r="G3559"/>
  <c r="H3559"/>
  <c r="I3559"/>
  <c r="G3560"/>
  <c r="H3560"/>
  <c r="I3560"/>
  <c r="G3561"/>
  <c r="H3561"/>
  <c r="I3561"/>
  <c r="G3562"/>
  <c r="H3562"/>
  <c r="I3562"/>
  <c r="G3563"/>
  <c r="H3563"/>
  <c r="I3563"/>
  <c r="G3564"/>
  <c r="H3564"/>
  <c r="I3564"/>
  <c r="G3565"/>
  <c r="H3565"/>
  <c r="I3565"/>
  <c r="G3566"/>
  <c r="H3566"/>
  <c r="I3566"/>
  <c r="G3567"/>
  <c r="H3567"/>
  <c r="I3567"/>
  <c r="G3568"/>
  <c r="H3568"/>
  <c r="I3568"/>
  <c r="G3569"/>
  <c r="H3569"/>
  <c r="I3569"/>
  <c r="G3570"/>
  <c r="H3570"/>
  <c r="I3570"/>
  <c r="G3571"/>
  <c r="H3571"/>
  <c r="I3571"/>
  <c r="G3572"/>
  <c r="H3572"/>
  <c r="I3572"/>
  <c r="G3573"/>
  <c r="H3573"/>
  <c r="I3573"/>
  <c r="G3574"/>
  <c r="H3574"/>
  <c r="I3574"/>
  <c r="G3575"/>
  <c r="H3575"/>
  <c r="I3575"/>
  <c r="G3576"/>
  <c r="H3576"/>
  <c r="I3576"/>
  <c r="G3577"/>
  <c r="H3577"/>
  <c r="I3577"/>
  <c r="G3578"/>
  <c r="H3578"/>
  <c r="I3578"/>
  <c r="G3579"/>
  <c r="H3579"/>
  <c r="I3579"/>
  <c r="G3580"/>
  <c r="H3580"/>
  <c r="I3580"/>
  <c r="G3581"/>
  <c r="H3581"/>
  <c r="I3581"/>
  <c r="G3582"/>
  <c r="H3582"/>
  <c r="I3582"/>
  <c r="G3583"/>
  <c r="H3583"/>
  <c r="I3583"/>
  <c r="G3584"/>
  <c r="H3584"/>
  <c r="I3584"/>
  <c r="G3585"/>
  <c r="H3585"/>
  <c r="I3585"/>
  <c r="G3586"/>
  <c r="H3586"/>
  <c r="I3586"/>
  <c r="G3587"/>
  <c r="H3587"/>
  <c r="I3587"/>
  <c r="G3588"/>
  <c r="H3588"/>
  <c r="I3588"/>
  <c r="G3589"/>
  <c r="H3589"/>
  <c r="I3589"/>
  <c r="G3590"/>
  <c r="H3590"/>
  <c r="I3590"/>
  <c r="G3591"/>
  <c r="H3591"/>
  <c r="I3591"/>
  <c r="G3592"/>
  <c r="H3592"/>
  <c r="I3592"/>
  <c r="G3593"/>
  <c r="H3593"/>
  <c r="I3593"/>
  <c r="G3594"/>
  <c r="H3594"/>
  <c r="I3594"/>
  <c r="G3595"/>
  <c r="H3595"/>
  <c r="I3595"/>
  <c r="G3596"/>
  <c r="H3596"/>
  <c r="I3596"/>
  <c r="G3597"/>
  <c r="H3597"/>
  <c r="I3597"/>
  <c r="G3598"/>
  <c r="H3598"/>
  <c r="I3598"/>
  <c r="G3599"/>
  <c r="H3599"/>
  <c r="I3599"/>
  <c r="E3606"/>
  <c r="F3606"/>
  <c r="G3606"/>
  <c r="E3611"/>
  <c r="F3611"/>
  <c r="G3611"/>
  <c r="E3616"/>
  <c r="F3616"/>
  <c r="G3616"/>
  <c r="E3621"/>
  <c r="F3621"/>
  <c r="G3621"/>
  <c r="E3632"/>
  <c r="F3632"/>
  <c r="G3632"/>
  <c r="E3637"/>
  <c r="F3637"/>
  <c r="G3637"/>
  <c r="E3642"/>
  <c r="F3642"/>
  <c r="G3642"/>
  <c r="F2301" l="1"/>
  <c r="F2211"/>
  <c r="F1896"/>
  <c r="F1891"/>
  <c r="F1806"/>
  <c r="F1651"/>
  <c r="F1442"/>
  <c r="F1142"/>
  <c r="F1122"/>
  <c r="F867"/>
  <c r="F837"/>
  <c r="F748"/>
  <c r="F708"/>
  <c r="L613"/>
  <c r="F533"/>
  <c r="F513"/>
  <c r="F373"/>
  <c r="F353"/>
  <c r="L223"/>
  <c r="F103"/>
  <c r="F1841"/>
  <c r="F1763"/>
  <c r="F1292"/>
  <c r="F1192"/>
  <c r="F1072"/>
  <c r="L992"/>
  <c r="F994"/>
  <c r="F892"/>
  <c r="F872"/>
  <c r="F763"/>
  <c r="F648"/>
  <c r="F1517"/>
  <c r="F1467"/>
  <c r="F1447"/>
  <c r="F927"/>
  <c r="F847"/>
  <c r="F523"/>
  <c r="F153"/>
  <c r="F113"/>
  <c r="F2276"/>
  <c r="F2236"/>
  <c r="F2216"/>
  <c r="F2156"/>
  <c r="L2151"/>
  <c r="F1696"/>
  <c r="F1636"/>
  <c r="F1616"/>
  <c r="F1277"/>
  <c r="F1037"/>
  <c r="F578"/>
  <c r="F508"/>
  <c r="F428"/>
  <c r="F423"/>
  <c r="F408"/>
  <c r="F268"/>
  <c r="F158"/>
  <c r="F58"/>
  <c r="J2338"/>
  <c r="J2336" s="1"/>
  <c r="J2346"/>
  <c r="M1888"/>
  <c r="M1886" s="1"/>
  <c r="M2316"/>
  <c r="F2111"/>
  <c r="I2346"/>
  <c r="I2338"/>
  <c r="I2336" s="1"/>
  <c r="L2316"/>
  <c r="F2151"/>
  <c r="F2006"/>
  <c r="M2346"/>
  <c r="M2338"/>
  <c r="M2336" s="1"/>
  <c r="F1587"/>
  <c r="F2351"/>
  <c r="L2338"/>
  <c r="L2336" s="1"/>
  <c r="L2346"/>
  <c r="I2316"/>
  <c r="J1569"/>
  <c r="J1567" s="1"/>
  <c r="J1577"/>
  <c r="F2353"/>
  <c r="J2351"/>
  <c r="F2328"/>
  <c r="K2318"/>
  <c r="K2316" s="1"/>
  <c r="G2318"/>
  <c r="F2113"/>
  <c r="F2041"/>
  <c r="F1926"/>
  <c r="J1888"/>
  <c r="J1886" s="1"/>
  <c r="F1816"/>
  <c r="G1761"/>
  <c r="F1706"/>
  <c r="F1626"/>
  <c r="J1587"/>
  <c r="I1579"/>
  <c r="F1572"/>
  <c r="K1557"/>
  <c r="M1119"/>
  <c r="M1117" s="1"/>
  <c r="M1547"/>
  <c r="G2356"/>
  <c r="F2356" s="1"/>
  <c r="G2348"/>
  <c r="K2346"/>
  <c r="M2326"/>
  <c r="I2326"/>
  <c r="F2153"/>
  <c r="F2061"/>
  <c r="F1946"/>
  <c r="F1878"/>
  <c r="F1836"/>
  <c r="L1761"/>
  <c r="F1731"/>
  <c r="L1726"/>
  <c r="F1726" s="1"/>
  <c r="F1646"/>
  <c r="L1577"/>
  <c r="L1569"/>
  <c r="L1567" s="1"/>
  <c r="F1584"/>
  <c r="G1567"/>
  <c r="H1557"/>
  <c r="L1549"/>
  <c r="F1542"/>
  <c r="F1502"/>
  <c r="F1477"/>
  <c r="F2354"/>
  <c r="L2326"/>
  <c r="H2326"/>
  <c r="F2326" s="1"/>
  <c r="G2101"/>
  <c r="F2101" s="1"/>
  <c r="F2081"/>
  <c r="F2008"/>
  <c r="F1966"/>
  <c r="F1856"/>
  <c r="F1776"/>
  <c r="F1751"/>
  <c r="F1666"/>
  <c r="F1590"/>
  <c r="L1582"/>
  <c r="F1582" s="1"/>
  <c r="G1549"/>
  <c r="F1559"/>
  <c r="G1557"/>
  <c r="F1557" s="1"/>
  <c r="I1547"/>
  <c r="F2021"/>
  <c r="F1986"/>
  <c r="F1906"/>
  <c r="F1881"/>
  <c r="L1876"/>
  <c r="G1876"/>
  <c r="F1876" s="1"/>
  <c r="F1796"/>
  <c r="F1728"/>
  <c r="F1686"/>
  <c r="F1606"/>
  <c r="M1577"/>
  <c r="F1522"/>
  <c r="F1507"/>
  <c r="F1482"/>
  <c r="F1382"/>
  <c r="I800"/>
  <c r="I798" s="1"/>
  <c r="I808"/>
  <c r="H1569"/>
  <c r="H1567" s="1"/>
  <c r="J1549"/>
  <c r="F1384"/>
  <c r="H992"/>
  <c r="F992" s="1"/>
  <c r="J957"/>
  <c r="F957" s="1"/>
  <c r="F882"/>
  <c r="F820"/>
  <c r="I818"/>
  <c r="F818" s="1"/>
  <c r="J810"/>
  <c r="L808"/>
  <c r="J778"/>
  <c r="F790"/>
  <c r="F643"/>
  <c r="F573"/>
  <c r="F563"/>
  <c r="G1332"/>
  <c r="F1332" s="1"/>
  <c r="G1237"/>
  <c r="F1237" s="1"/>
  <c r="G1107"/>
  <c r="F1107" s="1"/>
  <c r="F902"/>
  <c r="M800"/>
  <c r="M798" s="1"/>
  <c r="G778"/>
  <c r="F738"/>
  <c r="F698"/>
  <c r="F658"/>
  <c r="F468"/>
  <c r="G1342"/>
  <c r="F1342" s="1"/>
  <c r="F1012"/>
  <c r="F967"/>
  <c r="F922"/>
  <c r="F842"/>
  <c r="L818"/>
  <c r="G810"/>
  <c r="F803"/>
  <c r="F793"/>
  <c r="L350"/>
  <c r="L348" s="1"/>
  <c r="L778"/>
  <c r="F638"/>
  <c r="F987"/>
  <c r="F942"/>
  <c r="F862"/>
  <c r="L813"/>
  <c r="F813" s="1"/>
  <c r="H808"/>
  <c r="F758"/>
  <c r="F743"/>
  <c r="F718"/>
  <c r="F703"/>
  <c r="F678"/>
  <c r="F663"/>
  <c r="F338"/>
  <c r="F188"/>
  <c r="M780"/>
  <c r="I780"/>
  <c r="F780" s="1"/>
  <c r="F565"/>
  <c r="F470"/>
  <c r="F340"/>
  <c r="F190"/>
  <c r="G613"/>
  <c r="F613" s="1"/>
  <c r="F575"/>
  <c r="G223"/>
  <c r="F223" s="1"/>
  <c r="F8" i="15"/>
  <c r="E8" s="1"/>
  <c r="F11"/>
  <c r="G12"/>
  <c r="K12"/>
  <c r="L12"/>
  <c r="J14"/>
  <c r="J12" s="1"/>
  <c r="K14"/>
  <c r="L14"/>
  <c r="M14"/>
  <c r="M12" s="1"/>
  <c r="E16"/>
  <c r="F16"/>
  <c r="F17"/>
  <c r="E17" s="1"/>
  <c r="E18"/>
  <c r="F18"/>
  <c r="F19"/>
  <c r="E19" s="1"/>
  <c r="G22"/>
  <c r="G20" s="1"/>
  <c r="F24"/>
  <c r="E24" s="1"/>
  <c r="J25"/>
  <c r="J22" s="1"/>
  <c r="J20" s="1"/>
  <c r="K25"/>
  <c r="K22" s="1"/>
  <c r="K20" s="1"/>
  <c r="L25"/>
  <c r="L22" s="1"/>
  <c r="L20" s="1"/>
  <c r="M25"/>
  <c r="M22" s="1"/>
  <c r="M20" s="1"/>
  <c r="F27"/>
  <c r="E27" s="1"/>
  <c r="F28"/>
  <c r="E28" s="1"/>
  <c r="F29"/>
  <c r="E29" s="1"/>
  <c r="E30"/>
  <c r="F30"/>
  <c r="F31"/>
  <c r="E31" s="1"/>
  <c r="E33"/>
  <c r="F33"/>
  <c r="F34"/>
  <c r="E34" s="1"/>
  <c r="E35"/>
  <c r="F35"/>
  <c r="G36"/>
  <c r="J36"/>
  <c r="K36"/>
  <c r="G38"/>
  <c r="H38"/>
  <c r="H36" s="1"/>
  <c r="I38"/>
  <c r="I36" s="1"/>
  <c r="I9" s="1"/>
  <c r="J38"/>
  <c r="K38"/>
  <c r="L38"/>
  <c r="L36" s="1"/>
  <c r="M38"/>
  <c r="M36" s="1"/>
  <c r="E40"/>
  <c r="F40"/>
  <c r="F41"/>
  <c r="E41" s="1"/>
  <c r="E38" s="1"/>
  <c r="E36" s="1"/>
  <c r="E42"/>
  <c r="F42"/>
  <c r="F43"/>
  <c r="E43" s="1"/>
  <c r="E44"/>
  <c r="F44"/>
  <c r="G47"/>
  <c r="I47"/>
  <c r="I45" s="1"/>
  <c r="E49"/>
  <c r="F49"/>
  <c r="H50"/>
  <c r="H47" s="1"/>
  <c r="F52"/>
  <c r="E52" s="1"/>
  <c r="F53"/>
  <c r="J53"/>
  <c r="J50" s="1"/>
  <c r="K53"/>
  <c r="K50" s="1"/>
  <c r="K47" s="1"/>
  <c r="K45" s="1"/>
  <c r="L53"/>
  <c r="L50" s="1"/>
  <c r="L47" s="1"/>
  <c r="L45" s="1"/>
  <c r="M53"/>
  <c r="M50" s="1"/>
  <c r="M47" s="1"/>
  <c r="M45" s="1"/>
  <c r="F55"/>
  <c r="E55" s="1"/>
  <c r="E56"/>
  <c r="F56"/>
  <c r="G57"/>
  <c r="G45" s="1"/>
  <c r="H57"/>
  <c r="I57"/>
  <c r="J57"/>
  <c r="K57"/>
  <c r="L57"/>
  <c r="M57"/>
  <c r="F59"/>
  <c r="F57" s="1"/>
  <c r="E60"/>
  <c r="F60"/>
  <c r="F61"/>
  <c r="E61" s="1"/>
  <c r="J61"/>
  <c r="K61"/>
  <c r="L61"/>
  <c r="M61"/>
  <c r="E63"/>
  <c r="F63"/>
  <c r="F64"/>
  <c r="E64" s="1"/>
  <c r="E65"/>
  <c r="F65"/>
  <c r="F66"/>
  <c r="E66" s="1"/>
  <c r="E67"/>
  <c r="F67"/>
  <c r="F68"/>
  <c r="G68"/>
  <c r="H68"/>
  <c r="I68"/>
  <c r="L68"/>
  <c r="M68"/>
  <c r="F70"/>
  <c r="E70" s="1"/>
  <c r="E68" s="1"/>
  <c r="I71"/>
  <c r="J71"/>
  <c r="M71"/>
  <c r="G73"/>
  <c r="G71" s="1"/>
  <c r="H73"/>
  <c r="H71" s="1"/>
  <c r="I73"/>
  <c r="J73"/>
  <c r="K73"/>
  <c r="K71" s="1"/>
  <c r="L73"/>
  <c r="L71" s="1"/>
  <c r="M73"/>
  <c r="F75"/>
  <c r="F73" s="1"/>
  <c r="F71" s="1"/>
  <c r="E76"/>
  <c r="F76"/>
  <c r="F77"/>
  <c r="E77" s="1"/>
  <c r="E78"/>
  <c r="F78"/>
  <c r="G79"/>
  <c r="H79"/>
  <c r="I79"/>
  <c r="J79"/>
  <c r="K79"/>
  <c r="L79"/>
  <c r="M79"/>
  <c r="F81"/>
  <c r="F79" s="1"/>
  <c r="E82"/>
  <c r="F82"/>
  <c r="F83"/>
  <c r="E83" s="1"/>
  <c r="E84"/>
  <c r="F84"/>
  <c r="F85"/>
  <c r="E85" s="1"/>
  <c r="E86"/>
  <c r="F86"/>
  <c r="F87"/>
  <c r="E87" s="1"/>
  <c r="E88"/>
  <c r="F88"/>
  <c r="E92"/>
  <c r="F92"/>
  <c r="G95"/>
  <c r="H95"/>
  <c r="H93" s="1"/>
  <c r="I95"/>
  <c r="I93" s="1"/>
  <c r="J95"/>
  <c r="K95"/>
  <c r="L95"/>
  <c r="L93" s="1"/>
  <c r="M95"/>
  <c r="M93" s="1"/>
  <c r="F97"/>
  <c r="E97" s="1"/>
  <c r="F98"/>
  <c r="E98" s="1"/>
  <c r="G99"/>
  <c r="H99"/>
  <c r="I99"/>
  <c r="J99"/>
  <c r="K99"/>
  <c r="L99"/>
  <c r="M99"/>
  <c r="F101"/>
  <c r="F99" s="1"/>
  <c r="E102"/>
  <c r="F102"/>
  <c r="F103"/>
  <c r="E103" s="1"/>
  <c r="E104"/>
  <c r="F104"/>
  <c r="F105"/>
  <c r="E105" s="1"/>
  <c r="E106"/>
  <c r="F106"/>
  <c r="G107"/>
  <c r="H107"/>
  <c r="I107"/>
  <c r="J107"/>
  <c r="K107"/>
  <c r="L107"/>
  <c r="M107"/>
  <c r="F109"/>
  <c r="F107" s="1"/>
  <c r="E110"/>
  <c r="F110"/>
  <c r="I111"/>
  <c r="J111"/>
  <c r="J93" s="1"/>
  <c r="M111"/>
  <c r="F113"/>
  <c r="E113" s="1"/>
  <c r="F114"/>
  <c r="E114" s="1"/>
  <c r="E115"/>
  <c r="F115"/>
  <c r="F116"/>
  <c r="E116" s="1"/>
  <c r="E117"/>
  <c r="F117"/>
  <c r="G118"/>
  <c r="F118" s="1"/>
  <c r="H118"/>
  <c r="H111" s="1"/>
  <c r="I118"/>
  <c r="J118"/>
  <c r="K118"/>
  <c r="K111" s="1"/>
  <c r="L118"/>
  <c r="L111" s="1"/>
  <c r="M118"/>
  <c r="F119"/>
  <c r="E119" s="1"/>
  <c r="E120"/>
  <c r="F120"/>
  <c r="G121"/>
  <c r="J121"/>
  <c r="K121"/>
  <c r="G123"/>
  <c r="H123"/>
  <c r="H121" s="1"/>
  <c r="I123"/>
  <c r="I121" s="1"/>
  <c r="J123"/>
  <c r="K123"/>
  <c r="L123"/>
  <c r="L121" s="1"/>
  <c r="M123"/>
  <c r="M121" s="1"/>
  <c r="E125"/>
  <c r="F125"/>
  <c r="F126"/>
  <c r="E126" s="1"/>
  <c r="E123" s="1"/>
  <c r="E121" s="1"/>
  <c r="E127"/>
  <c r="F127"/>
  <c r="F128"/>
  <c r="E128" s="1"/>
  <c r="E129"/>
  <c r="F129"/>
  <c r="F132"/>
  <c r="F133"/>
  <c r="E133" s="1"/>
  <c r="F134"/>
  <c r="E134" s="1"/>
  <c r="F135"/>
  <c r="E135" s="1"/>
  <c r="G136"/>
  <c r="H136"/>
  <c r="H130" s="1"/>
  <c r="I136"/>
  <c r="I130" s="1"/>
  <c r="J136"/>
  <c r="K136"/>
  <c r="L136"/>
  <c r="L130" s="1"/>
  <c r="M136"/>
  <c r="M130" s="1"/>
  <c r="F138"/>
  <c r="E138" s="1"/>
  <c r="F139"/>
  <c r="E139" s="1"/>
  <c r="E140"/>
  <c r="F140"/>
  <c r="F141"/>
  <c r="E141" s="1"/>
  <c r="F142"/>
  <c r="E142" s="1"/>
  <c r="F143"/>
  <c r="E143" s="1"/>
  <c r="G144"/>
  <c r="H144"/>
  <c r="I144"/>
  <c r="J144"/>
  <c r="K144"/>
  <c r="L144"/>
  <c r="M144"/>
  <c r="F146"/>
  <c r="F147"/>
  <c r="E147" s="1"/>
  <c r="F148"/>
  <c r="E148" s="1"/>
  <c r="F149"/>
  <c r="E149" s="1"/>
  <c r="F150"/>
  <c r="E150" s="1"/>
  <c r="F151"/>
  <c r="E151" s="1"/>
  <c r="F152"/>
  <c r="E152" s="1"/>
  <c r="F153"/>
  <c r="E153" s="1"/>
  <c r="G154"/>
  <c r="H154"/>
  <c r="I154"/>
  <c r="J154"/>
  <c r="K154"/>
  <c r="K130" s="1"/>
  <c r="L154"/>
  <c r="M154"/>
  <c r="F156"/>
  <c r="E156" s="1"/>
  <c r="E157"/>
  <c r="F157"/>
  <c r="F158"/>
  <c r="E158" s="1"/>
  <c r="E159"/>
  <c r="F159"/>
  <c r="F160"/>
  <c r="E160" s="1"/>
  <c r="E161"/>
  <c r="F161"/>
  <c r="G162"/>
  <c r="H162"/>
  <c r="I162"/>
  <c r="J162"/>
  <c r="K162"/>
  <c r="L162"/>
  <c r="M162"/>
  <c r="F164"/>
  <c r="F162" s="1"/>
  <c r="F165"/>
  <c r="E165" s="1"/>
  <c r="F166"/>
  <c r="E166" s="1"/>
  <c r="F167"/>
  <c r="E167" s="1"/>
  <c r="F168"/>
  <c r="E168" s="1"/>
  <c r="F169"/>
  <c r="E169" s="1"/>
  <c r="F170"/>
  <c r="E170" s="1"/>
  <c r="F171"/>
  <c r="E171" s="1"/>
  <c r="F172"/>
  <c r="E172" s="1"/>
  <c r="F173"/>
  <c r="E173" s="1"/>
  <c r="F174"/>
  <c r="G174"/>
  <c r="H174"/>
  <c r="I174"/>
  <c r="J174"/>
  <c r="K174"/>
  <c r="L174"/>
  <c r="M174"/>
  <c r="E176"/>
  <c r="F176"/>
  <c r="F177"/>
  <c r="E177" s="1"/>
  <c r="E178"/>
  <c r="F178"/>
  <c r="F179"/>
  <c r="E179" s="1"/>
  <c r="E180"/>
  <c r="F180"/>
  <c r="F181"/>
  <c r="E181" s="1"/>
  <c r="E182"/>
  <c r="F182"/>
  <c r="G183"/>
  <c r="H183"/>
  <c r="I183"/>
  <c r="J183"/>
  <c r="K183"/>
  <c r="L183"/>
  <c r="M183"/>
  <c r="F185"/>
  <c r="F183" s="1"/>
  <c r="F186"/>
  <c r="E186" s="1"/>
  <c r="F187"/>
  <c r="G187"/>
  <c r="H187"/>
  <c r="I187"/>
  <c r="J187"/>
  <c r="K187"/>
  <c r="L187"/>
  <c r="M187"/>
  <c r="E189"/>
  <c r="F189"/>
  <c r="F190"/>
  <c r="E190" s="1"/>
  <c r="E191"/>
  <c r="F191"/>
  <c r="F192"/>
  <c r="E192" s="1"/>
  <c r="E193"/>
  <c r="F193"/>
  <c r="F194"/>
  <c r="E194" s="1"/>
  <c r="I195"/>
  <c r="M195"/>
  <c r="F197"/>
  <c r="F198"/>
  <c r="E198" s="1"/>
  <c r="G199"/>
  <c r="G195" s="1"/>
  <c r="H199"/>
  <c r="H195" s="1"/>
  <c r="I199"/>
  <c r="J199"/>
  <c r="J195" s="1"/>
  <c r="K199"/>
  <c r="K195" s="1"/>
  <c r="L199"/>
  <c r="L195" s="1"/>
  <c r="M199"/>
  <c r="F201"/>
  <c r="F199" s="1"/>
  <c r="E202"/>
  <c r="F202"/>
  <c r="F203"/>
  <c r="E203" s="1"/>
  <c r="E204"/>
  <c r="F204"/>
  <c r="F205"/>
  <c r="E205" s="1"/>
  <c r="E206"/>
  <c r="F206"/>
  <c r="F207"/>
  <c r="E207" s="1"/>
  <c r="E208"/>
  <c r="F208"/>
  <c r="F209"/>
  <c r="E209" s="1"/>
  <c r="E210"/>
  <c r="F210"/>
  <c r="E212"/>
  <c r="M350" i="16" l="1"/>
  <c r="M348" s="1"/>
  <c r="M778"/>
  <c r="L1888"/>
  <c r="L1886" s="1"/>
  <c r="J808"/>
  <c r="J800"/>
  <c r="J1119"/>
  <c r="J1117" s="1"/>
  <c r="J1547"/>
  <c r="G1547"/>
  <c r="F1547" s="1"/>
  <c r="G1119"/>
  <c r="F1549"/>
  <c r="I1569"/>
  <c r="F1579"/>
  <c r="I1577"/>
  <c r="F1577" s="1"/>
  <c r="F1761"/>
  <c r="G2338"/>
  <c r="F2348"/>
  <c r="G2346"/>
  <c r="F2346" s="1"/>
  <c r="I350"/>
  <c r="I348" s="1"/>
  <c r="I778"/>
  <c r="G800"/>
  <c r="F810"/>
  <c r="G808"/>
  <c r="F778"/>
  <c r="L1119"/>
  <c r="L1117" s="1"/>
  <c r="L1547"/>
  <c r="F2318"/>
  <c r="G2316"/>
  <c r="F2316" s="1"/>
  <c r="I1888"/>
  <c r="I1886" s="1"/>
  <c r="E154" i="15"/>
  <c r="G130"/>
  <c r="F144"/>
  <c r="J130"/>
  <c r="J90"/>
  <c r="E95"/>
  <c r="F195"/>
  <c r="E136"/>
  <c r="K93"/>
  <c r="K90" s="1"/>
  <c r="M90"/>
  <c r="I90"/>
  <c r="F50"/>
  <c r="E50" s="1"/>
  <c r="J47"/>
  <c r="J45" s="1"/>
  <c r="F45" s="1"/>
  <c r="E45" s="1"/>
  <c r="I89"/>
  <c r="G9"/>
  <c r="K9"/>
  <c r="K89" s="1"/>
  <c r="H90"/>
  <c r="L90"/>
  <c r="H9"/>
  <c r="H89" s="1"/>
  <c r="E22"/>
  <c r="E20" s="1"/>
  <c r="E14"/>
  <c r="E12" s="1"/>
  <c r="E187"/>
  <c r="E174"/>
  <c r="F111"/>
  <c r="E118"/>
  <c r="E111" s="1"/>
  <c r="F47"/>
  <c r="E47" s="1"/>
  <c r="H45"/>
  <c r="L9"/>
  <c r="L89" s="1"/>
  <c r="M9"/>
  <c r="M89" s="1"/>
  <c r="E185"/>
  <c r="E183" s="1"/>
  <c r="E164"/>
  <c r="E162" s="1"/>
  <c r="E132"/>
  <c r="F154"/>
  <c r="E197"/>
  <c r="E146"/>
  <c r="E144" s="1"/>
  <c r="E101"/>
  <c r="E99" s="1"/>
  <c r="E75"/>
  <c r="E73" s="1"/>
  <c r="E71" s="1"/>
  <c r="F25"/>
  <c r="E25" s="1"/>
  <c r="E11"/>
  <c r="F136"/>
  <c r="F130" s="1"/>
  <c r="F123"/>
  <c r="F121" s="1"/>
  <c r="G111"/>
  <c r="G93" s="1"/>
  <c r="G90" s="1"/>
  <c r="F95"/>
  <c r="F93" s="1"/>
  <c r="F38"/>
  <c r="F36" s="1"/>
  <c r="E53"/>
  <c r="F14"/>
  <c r="F12" s="1"/>
  <c r="E201"/>
  <c r="E199" s="1"/>
  <c r="E109"/>
  <c r="E107" s="1"/>
  <c r="E81"/>
  <c r="E79" s="1"/>
  <c r="E59"/>
  <c r="E57" s="1"/>
  <c r="F8" i="14"/>
  <c r="E8" s="1"/>
  <c r="F11"/>
  <c r="G12"/>
  <c r="K12"/>
  <c r="L12"/>
  <c r="J14"/>
  <c r="J12" s="1"/>
  <c r="K14"/>
  <c r="L14"/>
  <c r="M14"/>
  <c r="M12" s="1"/>
  <c r="E16"/>
  <c r="F16"/>
  <c r="F17"/>
  <c r="E17" s="1"/>
  <c r="E18"/>
  <c r="F18"/>
  <c r="F19"/>
  <c r="E19" s="1"/>
  <c r="G22"/>
  <c r="G20" s="1"/>
  <c r="F24"/>
  <c r="E24" s="1"/>
  <c r="J25"/>
  <c r="J22" s="1"/>
  <c r="J20" s="1"/>
  <c r="K25"/>
  <c r="K22" s="1"/>
  <c r="K20" s="1"/>
  <c r="L25"/>
  <c r="L22" s="1"/>
  <c r="L20" s="1"/>
  <c r="M25"/>
  <c r="M22" s="1"/>
  <c r="M20" s="1"/>
  <c r="F27"/>
  <c r="E27" s="1"/>
  <c r="F28"/>
  <c r="E28" s="1"/>
  <c r="F29"/>
  <c r="E29" s="1"/>
  <c r="E30"/>
  <c r="F30"/>
  <c r="F31"/>
  <c r="E31" s="1"/>
  <c r="E33"/>
  <c r="F33"/>
  <c r="F34"/>
  <c r="E34" s="1"/>
  <c r="E35"/>
  <c r="F35"/>
  <c r="G36"/>
  <c r="K36"/>
  <c r="G38"/>
  <c r="H38"/>
  <c r="H36" s="1"/>
  <c r="I38"/>
  <c r="I36" s="1"/>
  <c r="J38"/>
  <c r="J36" s="1"/>
  <c r="K38"/>
  <c r="L38"/>
  <c r="L36" s="1"/>
  <c r="M38"/>
  <c r="M36" s="1"/>
  <c r="E40"/>
  <c r="E38" s="1"/>
  <c r="F40"/>
  <c r="F41"/>
  <c r="E41" s="1"/>
  <c r="E42"/>
  <c r="F42"/>
  <c r="F43"/>
  <c r="E43" s="1"/>
  <c r="E44"/>
  <c r="F44"/>
  <c r="G47"/>
  <c r="I47"/>
  <c r="I45" s="1"/>
  <c r="E49"/>
  <c r="F49"/>
  <c r="H50"/>
  <c r="H47" s="1"/>
  <c r="F52"/>
  <c r="E52" s="1"/>
  <c r="F53"/>
  <c r="J53"/>
  <c r="J50" s="1"/>
  <c r="K53"/>
  <c r="K50" s="1"/>
  <c r="K47" s="1"/>
  <c r="K45" s="1"/>
  <c r="L53"/>
  <c r="L50" s="1"/>
  <c r="L47" s="1"/>
  <c r="L45" s="1"/>
  <c r="M53"/>
  <c r="M50" s="1"/>
  <c r="M47" s="1"/>
  <c r="M45" s="1"/>
  <c r="F55"/>
  <c r="E55" s="1"/>
  <c r="E56"/>
  <c r="F56"/>
  <c r="G57"/>
  <c r="G45" s="1"/>
  <c r="H57"/>
  <c r="I57"/>
  <c r="J57"/>
  <c r="K57"/>
  <c r="L57"/>
  <c r="M57"/>
  <c r="F59"/>
  <c r="F60"/>
  <c r="E60" s="1"/>
  <c r="F61"/>
  <c r="E61" s="1"/>
  <c r="J61"/>
  <c r="K61"/>
  <c r="L61"/>
  <c r="M61"/>
  <c r="E63"/>
  <c r="F63"/>
  <c r="F64"/>
  <c r="E64" s="1"/>
  <c r="E65"/>
  <c r="F65"/>
  <c r="F66"/>
  <c r="E66" s="1"/>
  <c r="E67"/>
  <c r="F67"/>
  <c r="F68"/>
  <c r="G68"/>
  <c r="H68"/>
  <c r="I68"/>
  <c r="L68"/>
  <c r="M68"/>
  <c r="F70"/>
  <c r="E70" s="1"/>
  <c r="E68" s="1"/>
  <c r="J71"/>
  <c r="G73"/>
  <c r="G71" s="1"/>
  <c r="H73"/>
  <c r="H71" s="1"/>
  <c r="I73"/>
  <c r="I71" s="1"/>
  <c r="J73"/>
  <c r="K73"/>
  <c r="K71" s="1"/>
  <c r="L73"/>
  <c r="L71" s="1"/>
  <c r="M73"/>
  <c r="M71" s="1"/>
  <c r="F75"/>
  <c r="F73" s="1"/>
  <c r="F71" s="1"/>
  <c r="F76"/>
  <c r="E76" s="1"/>
  <c r="F77"/>
  <c r="E77" s="1"/>
  <c r="F78"/>
  <c r="E78" s="1"/>
  <c r="G79"/>
  <c r="H79"/>
  <c r="I79"/>
  <c r="J79"/>
  <c r="K79"/>
  <c r="L79"/>
  <c r="M79"/>
  <c r="F81"/>
  <c r="F79" s="1"/>
  <c r="E82"/>
  <c r="F82"/>
  <c r="F83"/>
  <c r="E83" s="1"/>
  <c r="E84"/>
  <c r="F84"/>
  <c r="F85"/>
  <c r="E85" s="1"/>
  <c r="E86"/>
  <c r="F86"/>
  <c r="F87"/>
  <c r="E87" s="1"/>
  <c r="E88"/>
  <c r="F88"/>
  <c r="E92"/>
  <c r="F92"/>
  <c r="G95"/>
  <c r="H95"/>
  <c r="I95"/>
  <c r="I93" s="1"/>
  <c r="I90" s="1"/>
  <c r="J95"/>
  <c r="K95"/>
  <c r="L95"/>
  <c r="M95"/>
  <c r="M93" s="1"/>
  <c r="M90" s="1"/>
  <c r="F97"/>
  <c r="E97" s="1"/>
  <c r="F98"/>
  <c r="E98" s="1"/>
  <c r="G99"/>
  <c r="H99"/>
  <c r="I99"/>
  <c r="J99"/>
  <c r="K99"/>
  <c r="L99"/>
  <c r="M99"/>
  <c r="F101"/>
  <c r="F99" s="1"/>
  <c r="F102"/>
  <c r="E102" s="1"/>
  <c r="F103"/>
  <c r="E103" s="1"/>
  <c r="F104"/>
  <c r="E104" s="1"/>
  <c r="F105"/>
  <c r="E105" s="1"/>
  <c r="F106"/>
  <c r="E106" s="1"/>
  <c r="G107"/>
  <c r="H107"/>
  <c r="I107"/>
  <c r="J107"/>
  <c r="K107"/>
  <c r="L107"/>
  <c r="M107"/>
  <c r="F109"/>
  <c r="F107" s="1"/>
  <c r="E110"/>
  <c r="F110"/>
  <c r="I111"/>
  <c r="J111"/>
  <c r="M111"/>
  <c r="F113"/>
  <c r="F111" s="1"/>
  <c r="F114"/>
  <c r="E114" s="1"/>
  <c r="F115"/>
  <c r="E115" s="1"/>
  <c r="F116"/>
  <c r="E116" s="1"/>
  <c r="F117"/>
  <c r="E117" s="1"/>
  <c r="G118"/>
  <c r="F118" s="1"/>
  <c r="E118" s="1"/>
  <c r="H118"/>
  <c r="H111" s="1"/>
  <c r="I118"/>
  <c r="J118"/>
  <c r="K118"/>
  <c r="K111" s="1"/>
  <c r="L118"/>
  <c r="L111" s="1"/>
  <c r="M118"/>
  <c r="F119"/>
  <c r="E119" s="1"/>
  <c r="E120"/>
  <c r="F120"/>
  <c r="G121"/>
  <c r="K121"/>
  <c r="F123"/>
  <c r="F121" s="1"/>
  <c r="G123"/>
  <c r="H123"/>
  <c r="H121" s="1"/>
  <c r="I123"/>
  <c r="I121" s="1"/>
  <c r="J123"/>
  <c r="J121" s="1"/>
  <c r="K123"/>
  <c r="L123"/>
  <c r="L121" s="1"/>
  <c r="M123"/>
  <c r="M121" s="1"/>
  <c r="E125"/>
  <c r="E123" s="1"/>
  <c r="F125"/>
  <c r="F126"/>
  <c r="E126" s="1"/>
  <c r="E127"/>
  <c r="F127"/>
  <c r="F128"/>
  <c r="E128" s="1"/>
  <c r="E129"/>
  <c r="F129"/>
  <c r="F132"/>
  <c r="F133"/>
  <c r="E133" s="1"/>
  <c r="F134"/>
  <c r="E134" s="1"/>
  <c r="F135"/>
  <c r="E135" s="1"/>
  <c r="G136"/>
  <c r="H136"/>
  <c r="H130" s="1"/>
  <c r="I136"/>
  <c r="I130" s="1"/>
  <c r="J136"/>
  <c r="J130" s="1"/>
  <c r="K136"/>
  <c r="L136"/>
  <c r="L130" s="1"/>
  <c r="M136"/>
  <c r="M130" s="1"/>
  <c r="F138"/>
  <c r="E138" s="1"/>
  <c r="F139"/>
  <c r="E139" s="1"/>
  <c r="F140"/>
  <c r="E140" s="1"/>
  <c r="F141"/>
  <c r="E141" s="1"/>
  <c r="E142"/>
  <c r="F142"/>
  <c r="F143"/>
  <c r="E143" s="1"/>
  <c r="G144"/>
  <c r="H144"/>
  <c r="I144"/>
  <c r="J144"/>
  <c r="K144"/>
  <c r="L144"/>
  <c r="M144"/>
  <c r="F146"/>
  <c r="F147"/>
  <c r="E147" s="1"/>
  <c r="F148"/>
  <c r="E148" s="1"/>
  <c r="F149"/>
  <c r="E149" s="1"/>
  <c r="F150"/>
  <c r="E150" s="1"/>
  <c r="F151"/>
  <c r="E151" s="1"/>
  <c r="F152"/>
  <c r="E152" s="1"/>
  <c r="F153"/>
  <c r="E153" s="1"/>
  <c r="G154"/>
  <c r="H154"/>
  <c r="I154"/>
  <c r="J154"/>
  <c r="K154"/>
  <c r="K130" s="1"/>
  <c r="L154"/>
  <c r="M154"/>
  <c r="F156"/>
  <c r="E157"/>
  <c r="F157"/>
  <c r="F158"/>
  <c r="E158" s="1"/>
  <c r="F159"/>
  <c r="E159" s="1"/>
  <c r="F160"/>
  <c r="E160" s="1"/>
  <c r="E161"/>
  <c r="F161"/>
  <c r="G162"/>
  <c r="H162"/>
  <c r="I162"/>
  <c r="J162"/>
  <c r="K162"/>
  <c r="L162"/>
  <c r="M162"/>
  <c r="F164"/>
  <c r="E164" s="1"/>
  <c r="F165"/>
  <c r="E165" s="1"/>
  <c r="F166"/>
  <c r="E166" s="1"/>
  <c r="F167"/>
  <c r="E167" s="1"/>
  <c r="F168"/>
  <c r="E168" s="1"/>
  <c r="F169"/>
  <c r="E169" s="1"/>
  <c r="F170"/>
  <c r="E170" s="1"/>
  <c r="F171"/>
  <c r="E171" s="1"/>
  <c r="F172"/>
  <c r="E172" s="1"/>
  <c r="F173"/>
  <c r="E173" s="1"/>
  <c r="F174"/>
  <c r="G174"/>
  <c r="H174"/>
  <c r="I174"/>
  <c r="J174"/>
  <c r="K174"/>
  <c r="L174"/>
  <c r="M174"/>
  <c r="E176"/>
  <c r="F176"/>
  <c r="F177"/>
  <c r="E177" s="1"/>
  <c r="E178"/>
  <c r="F178"/>
  <c r="F179"/>
  <c r="E179" s="1"/>
  <c r="E180"/>
  <c r="F180"/>
  <c r="F181"/>
  <c r="E181" s="1"/>
  <c r="E182"/>
  <c r="F182"/>
  <c r="G183"/>
  <c r="H183"/>
  <c r="I183"/>
  <c r="J183"/>
  <c r="K183"/>
  <c r="L183"/>
  <c r="M183"/>
  <c r="F185"/>
  <c r="F183" s="1"/>
  <c r="F186"/>
  <c r="E186" s="1"/>
  <c r="F187"/>
  <c r="G187"/>
  <c r="H187"/>
  <c r="I187"/>
  <c r="J187"/>
  <c r="K187"/>
  <c r="L187"/>
  <c r="M187"/>
  <c r="E189"/>
  <c r="F189"/>
  <c r="F190"/>
  <c r="E190" s="1"/>
  <c r="E191"/>
  <c r="F191"/>
  <c r="F192"/>
  <c r="E192" s="1"/>
  <c r="E193"/>
  <c r="F193"/>
  <c r="F194"/>
  <c r="E194" s="1"/>
  <c r="I195"/>
  <c r="M195"/>
  <c r="F197"/>
  <c r="F198"/>
  <c r="E198" s="1"/>
  <c r="G199"/>
  <c r="G195" s="1"/>
  <c r="H199"/>
  <c r="H195" s="1"/>
  <c r="I199"/>
  <c r="J199"/>
  <c r="J195" s="1"/>
  <c r="K199"/>
  <c r="K195" s="1"/>
  <c r="L199"/>
  <c r="L195" s="1"/>
  <c r="M199"/>
  <c r="F201"/>
  <c r="F199" s="1"/>
  <c r="E202"/>
  <c r="F202"/>
  <c r="F203"/>
  <c r="E203" s="1"/>
  <c r="E204"/>
  <c r="F204"/>
  <c r="F205"/>
  <c r="E205" s="1"/>
  <c r="E206"/>
  <c r="F206"/>
  <c r="F207"/>
  <c r="E207" s="1"/>
  <c r="E208"/>
  <c r="F208"/>
  <c r="F209"/>
  <c r="E209" s="1"/>
  <c r="E210"/>
  <c r="F210"/>
  <c r="E212"/>
  <c r="F2338" i="16" l="1"/>
  <c r="G2336"/>
  <c r="F2336" s="1"/>
  <c r="G1888"/>
  <c r="F808"/>
  <c r="I1567"/>
  <c r="F1567" s="1"/>
  <c r="I1119"/>
  <c r="I1117" s="1"/>
  <c r="F1569"/>
  <c r="G798"/>
  <c r="F800"/>
  <c r="G350"/>
  <c r="F1119"/>
  <c r="G1117"/>
  <c r="J798"/>
  <c r="J350"/>
  <c r="J348" s="1"/>
  <c r="F22" i="15"/>
  <c r="F20" s="1"/>
  <c r="J9"/>
  <c r="J89" s="1"/>
  <c r="F9"/>
  <c r="E93"/>
  <c r="E9"/>
  <c r="E195"/>
  <c r="G89"/>
  <c r="E130"/>
  <c r="F90"/>
  <c r="F195" i="14"/>
  <c r="G130"/>
  <c r="F144"/>
  <c r="F154"/>
  <c r="J93"/>
  <c r="F57"/>
  <c r="E136"/>
  <c r="E162"/>
  <c r="K93"/>
  <c r="K90" s="1"/>
  <c r="E95"/>
  <c r="J90"/>
  <c r="F47"/>
  <c r="E47" s="1"/>
  <c r="H45"/>
  <c r="E36"/>
  <c r="G9"/>
  <c r="K9"/>
  <c r="K89" s="1"/>
  <c r="F50"/>
  <c r="E50" s="1"/>
  <c r="J47"/>
  <c r="J45" s="1"/>
  <c r="F45" s="1"/>
  <c r="E45" s="1"/>
  <c r="I9"/>
  <c r="I89" s="1"/>
  <c r="E187"/>
  <c r="E174"/>
  <c r="E121"/>
  <c r="L93"/>
  <c r="L90" s="1"/>
  <c r="H93"/>
  <c r="H90" s="1"/>
  <c r="H9"/>
  <c r="H89" s="1"/>
  <c r="E14"/>
  <c r="E12" s="1"/>
  <c r="L9"/>
  <c r="L89" s="1"/>
  <c r="M9"/>
  <c r="M89" s="1"/>
  <c r="E156"/>
  <c r="E154" s="1"/>
  <c r="E197"/>
  <c r="E146"/>
  <c r="E144" s="1"/>
  <c r="E101"/>
  <c r="E99" s="1"/>
  <c r="E75"/>
  <c r="E73" s="1"/>
  <c r="E71" s="1"/>
  <c r="F25"/>
  <c r="E25" s="1"/>
  <c r="E22" s="1"/>
  <c r="E20" s="1"/>
  <c r="E11"/>
  <c r="F136"/>
  <c r="G111"/>
  <c r="G93" s="1"/>
  <c r="G90" s="1"/>
  <c r="F95"/>
  <c r="F93" s="1"/>
  <c r="F38"/>
  <c r="F36" s="1"/>
  <c r="E185"/>
  <c r="E183" s="1"/>
  <c r="F162"/>
  <c r="E132"/>
  <c r="E130" s="1"/>
  <c r="E113"/>
  <c r="E111" s="1"/>
  <c r="E53"/>
  <c r="F14"/>
  <c r="F12" s="1"/>
  <c r="E201"/>
  <c r="E199" s="1"/>
  <c r="E109"/>
  <c r="E107" s="1"/>
  <c r="E81"/>
  <c r="E79" s="1"/>
  <c r="E59"/>
  <c r="E57" s="1"/>
  <c r="C8" i="13"/>
  <c r="C7" s="1"/>
  <c r="C11"/>
  <c r="F1117" i="16" l="1"/>
  <c r="F798"/>
  <c r="G1886"/>
  <c r="F1886" s="1"/>
  <c r="F1888"/>
  <c r="F350"/>
  <c r="G348"/>
  <c r="F348" s="1"/>
  <c r="F89" i="15"/>
  <c r="E90"/>
  <c r="E89" s="1"/>
  <c r="F22" i="14"/>
  <c r="F20" s="1"/>
  <c r="F130"/>
  <c r="F90" s="1"/>
  <c r="F89" s="1"/>
  <c r="F9"/>
  <c r="E195"/>
  <c r="J9"/>
  <c r="J89" s="1"/>
  <c r="G89"/>
  <c r="E9"/>
  <c r="E93"/>
  <c r="J10" i="12"/>
  <c r="N10"/>
  <c r="I12"/>
  <c r="I10" s="1"/>
  <c r="J12"/>
  <c r="K12"/>
  <c r="H12" s="1"/>
  <c r="L12"/>
  <c r="L10" s="1"/>
  <c r="M12"/>
  <c r="G12" s="1"/>
  <c r="N12"/>
  <c r="F14"/>
  <c r="G14"/>
  <c r="H14"/>
  <c r="F15"/>
  <c r="G15"/>
  <c r="H15"/>
  <c r="F16"/>
  <c r="G16"/>
  <c r="H16"/>
  <c r="F17"/>
  <c r="G17"/>
  <c r="H17"/>
  <c r="F18"/>
  <c r="G18"/>
  <c r="H18"/>
  <c r="F21"/>
  <c r="G21"/>
  <c r="H21"/>
  <c r="F22"/>
  <c r="G22"/>
  <c r="H22"/>
  <c r="F23"/>
  <c r="G23"/>
  <c r="H23"/>
  <c r="F24"/>
  <c r="G24"/>
  <c r="H24"/>
  <c r="I25"/>
  <c r="J25"/>
  <c r="G25" s="1"/>
  <c r="K25"/>
  <c r="L25"/>
  <c r="F25" s="1"/>
  <c r="M25"/>
  <c r="N25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I33"/>
  <c r="J33"/>
  <c r="K33"/>
  <c r="K19" s="1"/>
  <c r="L33"/>
  <c r="M33"/>
  <c r="N33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I43"/>
  <c r="J43"/>
  <c r="G43" s="1"/>
  <c r="K43"/>
  <c r="L43"/>
  <c r="F43" s="1"/>
  <c r="M43"/>
  <c r="N43"/>
  <c r="H43" s="1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I51"/>
  <c r="J51"/>
  <c r="K51"/>
  <c r="L51"/>
  <c r="M51"/>
  <c r="G51" s="1"/>
  <c r="N51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I63"/>
  <c r="F63" s="1"/>
  <c r="J63"/>
  <c r="K63"/>
  <c r="L63"/>
  <c r="M63"/>
  <c r="N63"/>
  <c r="F65"/>
  <c r="G65"/>
  <c r="H65"/>
  <c r="F66"/>
  <c r="G66"/>
  <c r="H66"/>
  <c r="I70"/>
  <c r="I68" s="1"/>
  <c r="J70"/>
  <c r="J68" s="1"/>
  <c r="K70"/>
  <c r="K68" s="1"/>
  <c r="L70"/>
  <c r="L68" s="1"/>
  <c r="M70"/>
  <c r="M68" s="1"/>
  <c r="N70"/>
  <c r="H70" s="1"/>
  <c r="F72"/>
  <c r="G72"/>
  <c r="H72"/>
  <c r="F73"/>
  <c r="G73"/>
  <c r="H73"/>
  <c r="F74"/>
  <c r="G74"/>
  <c r="H74"/>
  <c r="F75"/>
  <c r="G75"/>
  <c r="H75"/>
  <c r="F76"/>
  <c r="G76"/>
  <c r="H76"/>
  <c r="F79"/>
  <c r="G79"/>
  <c r="H79"/>
  <c r="F80"/>
  <c r="G80"/>
  <c r="H80"/>
  <c r="F81"/>
  <c r="G81"/>
  <c r="H81"/>
  <c r="F82"/>
  <c r="G82"/>
  <c r="H82"/>
  <c r="I83"/>
  <c r="J83"/>
  <c r="G83" s="1"/>
  <c r="K83"/>
  <c r="H83" s="1"/>
  <c r="L83"/>
  <c r="M83"/>
  <c r="N83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I91"/>
  <c r="J91"/>
  <c r="K91"/>
  <c r="L91"/>
  <c r="M91"/>
  <c r="N91"/>
  <c r="H91" s="1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I101"/>
  <c r="J101"/>
  <c r="G101" s="1"/>
  <c r="K101"/>
  <c r="L101"/>
  <c r="M101"/>
  <c r="N101"/>
  <c r="H101" s="1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H109"/>
  <c r="I109"/>
  <c r="F109" s="1"/>
  <c r="J109"/>
  <c r="K109"/>
  <c r="L109"/>
  <c r="M109"/>
  <c r="G109" s="1"/>
  <c r="N109"/>
  <c r="F111"/>
  <c r="G111"/>
  <c r="H111"/>
  <c r="F112"/>
  <c r="G112"/>
  <c r="H112"/>
  <c r="F113"/>
  <c r="G113"/>
  <c r="H113"/>
  <c r="F114"/>
  <c r="G114"/>
  <c r="H114"/>
  <c r="F115"/>
  <c r="G115"/>
  <c r="H115"/>
  <c r="F116"/>
  <c r="G116"/>
  <c r="H116"/>
  <c r="F117"/>
  <c r="G117"/>
  <c r="H117"/>
  <c r="F118"/>
  <c r="G118"/>
  <c r="H118"/>
  <c r="F119"/>
  <c r="G119"/>
  <c r="H119"/>
  <c r="F120"/>
  <c r="G120"/>
  <c r="H120"/>
  <c r="I121"/>
  <c r="J121"/>
  <c r="G121" s="1"/>
  <c r="K121"/>
  <c r="L121"/>
  <c r="F121" s="1"/>
  <c r="M121"/>
  <c r="N121"/>
  <c r="F123"/>
  <c r="G123"/>
  <c r="H123"/>
  <c r="F124"/>
  <c r="G124"/>
  <c r="H124"/>
  <c r="E90" i="14" l="1"/>
  <c r="E89" s="1"/>
  <c r="M77" i="12"/>
  <c r="F101"/>
  <c r="L77"/>
  <c r="K77"/>
  <c r="F83"/>
  <c r="N68"/>
  <c r="H63"/>
  <c r="G63"/>
  <c r="H51"/>
  <c r="G33"/>
  <c r="I19"/>
  <c r="I9" s="1"/>
  <c r="N77"/>
  <c r="J77"/>
  <c r="G77" s="1"/>
  <c r="L19"/>
  <c r="L9" s="1"/>
  <c r="I77"/>
  <c r="F77" s="1"/>
  <c r="F51"/>
  <c r="H19"/>
  <c r="N9"/>
  <c r="H121"/>
  <c r="N19"/>
  <c r="J19"/>
  <c r="J9" s="1"/>
  <c r="H25"/>
  <c r="M67"/>
  <c r="L67"/>
  <c r="H77"/>
  <c r="K67"/>
  <c r="H68"/>
  <c r="N67"/>
  <c r="F19"/>
  <c r="F10"/>
  <c r="N8"/>
  <c r="F68"/>
  <c r="G91"/>
  <c r="G70"/>
  <c r="F91"/>
  <c r="F70"/>
  <c r="G68"/>
  <c r="F33"/>
  <c r="F12"/>
  <c r="K10"/>
  <c r="G10"/>
  <c r="M19"/>
  <c r="G19" s="1"/>
  <c r="H33"/>
  <c r="M10"/>
  <c r="J10" i="11"/>
  <c r="N10"/>
  <c r="H12"/>
  <c r="I12"/>
  <c r="I10" s="1"/>
  <c r="J12"/>
  <c r="K12"/>
  <c r="K10" s="1"/>
  <c r="L12"/>
  <c r="L10" s="1"/>
  <c r="M12"/>
  <c r="G12" s="1"/>
  <c r="N12"/>
  <c r="F14"/>
  <c r="G14"/>
  <c r="H14"/>
  <c r="F15"/>
  <c r="G15"/>
  <c r="H15"/>
  <c r="F16"/>
  <c r="G16"/>
  <c r="H16"/>
  <c r="F17"/>
  <c r="G17"/>
  <c r="H17"/>
  <c r="F18"/>
  <c r="G18"/>
  <c r="H18"/>
  <c r="F21"/>
  <c r="G21"/>
  <c r="H21"/>
  <c r="F22"/>
  <c r="G22"/>
  <c r="H22"/>
  <c r="F23"/>
  <c r="G23"/>
  <c r="H23"/>
  <c r="F24"/>
  <c r="G24"/>
  <c r="H24"/>
  <c r="G25"/>
  <c r="H25"/>
  <c r="I25"/>
  <c r="J25"/>
  <c r="K25"/>
  <c r="L25"/>
  <c r="F25" s="1"/>
  <c r="M25"/>
  <c r="N25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H33"/>
  <c r="I33"/>
  <c r="I19" s="1"/>
  <c r="J33"/>
  <c r="J19" s="1"/>
  <c r="K33"/>
  <c r="K19" s="1"/>
  <c r="L33"/>
  <c r="L19" s="1"/>
  <c r="M33"/>
  <c r="G33" s="1"/>
  <c r="N33"/>
  <c r="N19" s="1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G43"/>
  <c r="I43"/>
  <c r="J43"/>
  <c r="K43"/>
  <c r="H43" s="1"/>
  <c r="L43"/>
  <c r="F43" s="1"/>
  <c r="M43"/>
  <c r="N4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H51"/>
  <c r="I51"/>
  <c r="F51" s="1"/>
  <c r="J51"/>
  <c r="K51"/>
  <c r="L51"/>
  <c r="M51"/>
  <c r="G51" s="1"/>
  <c r="N51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I63"/>
  <c r="F63" s="1"/>
  <c r="J63"/>
  <c r="G63" s="1"/>
  <c r="K63"/>
  <c r="L63"/>
  <c r="M63"/>
  <c r="N63"/>
  <c r="H63" s="1"/>
  <c r="F65"/>
  <c r="G65"/>
  <c r="H65"/>
  <c r="F66"/>
  <c r="G66"/>
  <c r="H66"/>
  <c r="J68"/>
  <c r="N68"/>
  <c r="H70"/>
  <c r="I70"/>
  <c r="I68" s="1"/>
  <c r="J70"/>
  <c r="K70"/>
  <c r="K68" s="1"/>
  <c r="L70"/>
  <c r="L68" s="1"/>
  <c r="M70"/>
  <c r="M68" s="1"/>
  <c r="N70"/>
  <c r="F72"/>
  <c r="G72"/>
  <c r="H72"/>
  <c r="F73"/>
  <c r="G73"/>
  <c r="H73"/>
  <c r="F74"/>
  <c r="G74"/>
  <c r="H74"/>
  <c r="F75"/>
  <c r="G75"/>
  <c r="H75"/>
  <c r="F76"/>
  <c r="G76"/>
  <c r="H76"/>
  <c r="F79"/>
  <c r="G79"/>
  <c r="H79"/>
  <c r="F80"/>
  <c r="G80"/>
  <c r="H80"/>
  <c r="F81"/>
  <c r="G81"/>
  <c r="H81"/>
  <c r="F82"/>
  <c r="G82"/>
  <c r="H82"/>
  <c r="G83"/>
  <c r="H83"/>
  <c r="I83"/>
  <c r="J83"/>
  <c r="K83"/>
  <c r="L83"/>
  <c r="F83" s="1"/>
  <c r="M83"/>
  <c r="N83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H91"/>
  <c r="I91"/>
  <c r="I77" s="1"/>
  <c r="F77" s="1"/>
  <c r="J91"/>
  <c r="J77" s="1"/>
  <c r="K91"/>
  <c r="K77" s="1"/>
  <c r="H77" s="1"/>
  <c r="L91"/>
  <c r="L77" s="1"/>
  <c r="M91"/>
  <c r="M77" s="1"/>
  <c r="N91"/>
  <c r="N77" s="1"/>
  <c r="N67" s="1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G101"/>
  <c r="H101"/>
  <c r="I101"/>
  <c r="J101"/>
  <c r="K101"/>
  <c r="L101"/>
  <c r="F101" s="1"/>
  <c r="M101"/>
  <c r="N101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H109"/>
  <c r="I109"/>
  <c r="F109" s="1"/>
  <c r="J109"/>
  <c r="K109"/>
  <c r="L109"/>
  <c r="M109"/>
  <c r="G109" s="1"/>
  <c r="N109"/>
  <c r="F111"/>
  <c r="G111"/>
  <c r="H111"/>
  <c r="F112"/>
  <c r="G112"/>
  <c r="H112"/>
  <c r="F113"/>
  <c r="G113"/>
  <c r="H113"/>
  <c r="F114"/>
  <c r="G114"/>
  <c r="H114"/>
  <c r="F115"/>
  <c r="G115"/>
  <c r="H115"/>
  <c r="F116"/>
  <c r="G116"/>
  <c r="H116"/>
  <c r="F117"/>
  <c r="G117"/>
  <c r="H117"/>
  <c r="F118"/>
  <c r="G118"/>
  <c r="H118"/>
  <c r="F119"/>
  <c r="G119"/>
  <c r="H119"/>
  <c r="F120"/>
  <c r="G120"/>
  <c r="H120"/>
  <c r="F121"/>
  <c r="I121"/>
  <c r="J121"/>
  <c r="G121" s="1"/>
  <c r="K121"/>
  <c r="L121"/>
  <c r="M121"/>
  <c r="N121"/>
  <c r="H121" s="1"/>
  <c r="F123"/>
  <c r="G123"/>
  <c r="H123"/>
  <c r="F124"/>
  <c r="G124"/>
  <c r="H124"/>
  <c r="J67" i="12" l="1"/>
  <c r="G67" s="1"/>
  <c r="H67"/>
  <c r="I67"/>
  <c r="F67" s="1"/>
  <c r="J8"/>
  <c r="M9"/>
  <c r="M8" s="1"/>
  <c r="H10"/>
  <c r="K9"/>
  <c r="F9"/>
  <c r="I8"/>
  <c r="L8"/>
  <c r="K67" i="11"/>
  <c r="H67" s="1"/>
  <c r="H68"/>
  <c r="G77"/>
  <c r="J67"/>
  <c r="F19"/>
  <c r="I9"/>
  <c r="F10"/>
  <c r="M67"/>
  <c r="I67"/>
  <c r="F67" s="1"/>
  <c r="F68"/>
  <c r="L9"/>
  <c r="L8" s="1"/>
  <c r="L67"/>
  <c r="H19"/>
  <c r="H10"/>
  <c r="K9"/>
  <c r="N9"/>
  <c r="N8" s="1"/>
  <c r="G19"/>
  <c r="J9"/>
  <c r="G91"/>
  <c r="G70"/>
  <c r="F91"/>
  <c r="F70"/>
  <c r="G68"/>
  <c r="F33"/>
  <c r="F12"/>
  <c r="M19"/>
  <c r="M10"/>
  <c r="J10" i="10"/>
  <c r="J9" s="1"/>
  <c r="N10"/>
  <c r="N9" s="1"/>
  <c r="H12"/>
  <c r="I12"/>
  <c r="I10" s="1"/>
  <c r="J12"/>
  <c r="K12"/>
  <c r="K10" s="1"/>
  <c r="L12"/>
  <c r="L10" s="1"/>
  <c r="M12"/>
  <c r="G12" s="1"/>
  <c r="N12"/>
  <c r="F14"/>
  <c r="G14"/>
  <c r="H14"/>
  <c r="F15"/>
  <c r="G15"/>
  <c r="H15"/>
  <c r="F16"/>
  <c r="G16"/>
  <c r="H16"/>
  <c r="F17"/>
  <c r="G17"/>
  <c r="H17"/>
  <c r="F18"/>
  <c r="G18"/>
  <c r="H18"/>
  <c r="F21"/>
  <c r="G21"/>
  <c r="H21"/>
  <c r="F22"/>
  <c r="G22"/>
  <c r="H22"/>
  <c r="F23"/>
  <c r="G23"/>
  <c r="H23"/>
  <c r="F24"/>
  <c r="G24"/>
  <c r="H24"/>
  <c r="G25"/>
  <c r="I25"/>
  <c r="J25"/>
  <c r="K25"/>
  <c r="H25" s="1"/>
  <c r="L25"/>
  <c r="F25" s="1"/>
  <c r="M25"/>
  <c r="N25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H33"/>
  <c r="I33"/>
  <c r="I19" s="1"/>
  <c r="F19" s="1"/>
  <c r="J33"/>
  <c r="J19" s="1"/>
  <c r="K33"/>
  <c r="K19" s="1"/>
  <c r="H19" s="1"/>
  <c r="L33"/>
  <c r="L19" s="1"/>
  <c r="M33"/>
  <c r="G33" s="1"/>
  <c r="N33"/>
  <c r="N19" s="1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G43"/>
  <c r="I43"/>
  <c r="J43"/>
  <c r="K43"/>
  <c r="H43" s="1"/>
  <c r="L43"/>
  <c r="F43" s="1"/>
  <c r="M43"/>
  <c r="N4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H51"/>
  <c r="I51"/>
  <c r="F51" s="1"/>
  <c r="J51"/>
  <c r="K51"/>
  <c r="L51"/>
  <c r="M51"/>
  <c r="G51" s="1"/>
  <c r="N51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I63"/>
  <c r="F63" s="1"/>
  <c r="J63"/>
  <c r="G63" s="1"/>
  <c r="K63"/>
  <c r="L63"/>
  <c r="M63"/>
  <c r="N63"/>
  <c r="H63" s="1"/>
  <c r="F65"/>
  <c r="G65"/>
  <c r="H65"/>
  <c r="F66"/>
  <c r="G66"/>
  <c r="H66"/>
  <c r="J68"/>
  <c r="N68"/>
  <c r="H70"/>
  <c r="I70"/>
  <c r="I68" s="1"/>
  <c r="J70"/>
  <c r="K70"/>
  <c r="K68" s="1"/>
  <c r="L70"/>
  <c r="L68" s="1"/>
  <c r="L67" s="1"/>
  <c r="M70"/>
  <c r="G70" s="1"/>
  <c r="N70"/>
  <c r="F72"/>
  <c r="G72"/>
  <c r="H72"/>
  <c r="F73"/>
  <c r="G73"/>
  <c r="H73"/>
  <c r="F74"/>
  <c r="G74"/>
  <c r="H74"/>
  <c r="F75"/>
  <c r="G75"/>
  <c r="H75"/>
  <c r="F76"/>
  <c r="G76"/>
  <c r="H76"/>
  <c r="F79"/>
  <c r="G79"/>
  <c r="H79"/>
  <c r="F80"/>
  <c r="G80"/>
  <c r="H80"/>
  <c r="F81"/>
  <c r="G81"/>
  <c r="H81"/>
  <c r="F82"/>
  <c r="G82"/>
  <c r="H82"/>
  <c r="G83"/>
  <c r="H83"/>
  <c r="I83"/>
  <c r="J83"/>
  <c r="K83"/>
  <c r="L83"/>
  <c r="F83" s="1"/>
  <c r="M83"/>
  <c r="N83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H91"/>
  <c r="I91"/>
  <c r="I77" s="1"/>
  <c r="F77" s="1"/>
  <c r="J91"/>
  <c r="J77" s="1"/>
  <c r="G77" s="1"/>
  <c r="K91"/>
  <c r="K77" s="1"/>
  <c r="L91"/>
  <c r="L77" s="1"/>
  <c r="M91"/>
  <c r="M77" s="1"/>
  <c r="N91"/>
  <c r="N77" s="1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G101"/>
  <c r="H101"/>
  <c r="I101"/>
  <c r="J101"/>
  <c r="K101"/>
  <c r="L101"/>
  <c r="F101" s="1"/>
  <c r="M101"/>
  <c r="N101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H109"/>
  <c r="I109"/>
  <c r="F109" s="1"/>
  <c r="J109"/>
  <c r="K109"/>
  <c r="L109"/>
  <c r="M109"/>
  <c r="G109" s="1"/>
  <c r="N109"/>
  <c r="F111"/>
  <c r="G111"/>
  <c r="H111"/>
  <c r="F112"/>
  <c r="G112"/>
  <c r="H112"/>
  <c r="F113"/>
  <c r="G113"/>
  <c r="H113"/>
  <c r="F114"/>
  <c r="G114"/>
  <c r="H114"/>
  <c r="F115"/>
  <c r="G115"/>
  <c r="H115"/>
  <c r="F116"/>
  <c r="G116"/>
  <c r="H116"/>
  <c r="F117"/>
  <c r="G117"/>
  <c r="H117"/>
  <c r="F118"/>
  <c r="G118"/>
  <c r="H118"/>
  <c r="F119"/>
  <c r="G119"/>
  <c r="H119"/>
  <c r="F120"/>
  <c r="G120"/>
  <c r="H120"/>
  <c r="F121"/>
  <c r="I121"/>
  <c r="J121"/>
  <c r="G121" s="1"/>
  <c r="K121"/>
  <c r="L121"/>
  <c r="M121"/>
  <c r="N121"/>
  <c r="H121" s="1"/>
  <c r="F123"/>
  <c r="G123"/>
  <c r="H123"/>
  <c r="F124"/>
  <c r="G124"/>
  <c r="H124"/>
  <c r="G9" i="12" l="1"/>
  <c r="F8"/>
  <c r="K8"/>
  <c r="H8" s="1"/>
  <c r="H9"/>
  <c r="G8"/>
  <c r="M9" i="11"/>
  <c r="M8" s="1"/>
  <c r="G67"/>
  <c r="K8"/>
  <c r="H8" s="1"/>
  <c r="H9"/>
  <c r="G10"/>
  <c r="J8"/>
  <c r="F9"/>
  <c r="I8"/>
  <c r="F8" s="1"/>
  <c r="H10" i="10"/>
  <c r="K9"/>
  <c r="H77"/>
  <c r="K67"/>
  <c r="H68"/>
  <c r="N67"/>
  <c r="G19"/>
  <c r="I9"/>
  <c r="F10"/>
  <c r="J67"/>
  <c r="G67" s="1"/>
  <c r="L9"/>
  <c r="L8" s="1"/>
  <c r="F68"/>
  <c r="I67"/>
  <c r="F67" s="1"/>
  <c r="N8"/>
  <c r="J8"/>
  <c r="G8" s="1"/>
  <c r="G91"/>
  <c r="F91"/>
  <c r="F70"/>
  <c r="F33"/>
  <c r="F12"/>
  <c r="G10"/>
  <c r="M19"/>
  <c r="M68"/>
  <c r="M67" s="1"/>
  <c r="M10"/>
  <c r="M9" s="1"/>
  <c r="M8" s="1"/>
  <c r="J10" i="9"/>
  <c r="N10"/>
  <c r="N9" s="1"/>
  <c r="H12"/>
  <c r="I12"/>
  <c r="I10" s="1"/>
  <c r="J12"/>
  <c r="K12"/>
  <c r="K10" s="1"/>
  <c r="L12"/>
  <c r="L10" s="1"/>
  <c r="M12"/>
  <c r="G12" s="1"/>
  <c r="N12"/>
  <c r="F14"/>
  <c r="G14"/>
  <c r="H14"/>
  <c r="F15"/>
  <c r="G15"/>
  <c r="H15"/>
  <c r="F16"/>
  <c r="G16"/>
  <c r="H16"/>
  <c r="F17"/>
  <c r="G17"/>
  <c r="H17"/>
  <c r="F18"/>
  <c r="G18"/>
  <c r="H18"/>
  <c r="F21"/>
  <c r="G21"/>
  <c r="H21"/>
  <c r="F22"/>
  <c r="G22"/>
  <c r="H22"/>
  <c r="F23"/>
  <c r="G23"/>
  <c r="H23"/>
  <c r="F24"/>
  <c r="G24"/>
  <c r="H24"/>
  <c r="G25"/>
  <c r="I25"/>
  <c r="J25"/>
  <c r="K25"/>
  <c r="H25" s="1"/>
  <c r="L25"/>
  <c r="F25" s="1"/>
  <c r="M25"/>
  <c r="N25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H33"/>
  <c r="I33"/>
  <c r="I19" s="1"/>
  <c r="J33"/>
  <c r="J19" s="1"/>
  <c r="K33"/>
  <c r="K19" s="1"/>
  <c r="L33"/>
  <c r="L19" s="1"/>
  <c r="M33"/>
  <c r="G33" s="1"/>
  <c r="N33"/>
  <c r="N19" s="1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G43"/>
  <c r="I43"/>
  <c r="J43"/>
  <c r="K43"/>
  <c r="H43" s="1"/>
  <c r="L43"/>
  <c r="F43" s="1"/>
  <c r="M43"/>
  <c r="N4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H51"/>
  <c r="I51"/>
  <c r="F51" s="1"/>
  <c r="J51"/>
  <c r="K51"/>
  <c r="L51"/>
  <c r="M51"/>
  <c r="G51" s="1"/>
  <c r="N51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I63"/>
  <c r="F63" s="1"/>
  <c r="J63"/>
  <c r="G63" s="1"/>
  <c r="K63"/>
  <c r="L63"/>
  <c r="M63"/>
  <c r="N63"/>
  <c r="H63" s="1"/>
  <c r="F65"/>
  <c r="G65"/>
  <c r="H65"/>
  <c r="F66"/>
  <c r="G66"/>
  <c r="H66"/>
  <c r="J68"/>
  <c r="N68"/>
  <c r="N67" s="1"/>
  <c r="H70"/>
  <c r="I70"/>
  <c r="I68" s="1"/>
  <c r="J70"/>
  <c r="K70"/>
  <c r="K68" s="1"/>
  <c r="L70"/>
  <c r="L68" s="1"/>
  <c r="M70"/>
  <c r="G70" s="1"/>
  <c r="N70"/>
  <c r="F72"/>
  <c r="G72"/>
  <c r="H72"/>
  <c r="F73"/>
  <c r="G73"/>
  <c r="H73"/>
  <c r="F74"/>
  <c r="G74"/>
  <c r="H74"/>
  <c r="F75"/>
  <c r="G75"/>
  <c r="H75"/>
  <c r="F76"/>
  <c r="G76"/>
  <c r="H76"/>
  <c r="F79"/>
  <c r="G79"/>
  <c r="H79"/>
  <c r="F80"/>
  <c r="G80"/>
  <c r="H80"/>
  <c r="F81"/>
  <c r="G81"/>
  <c r="H81"/>
  <c r="F82"/>
  <c r="G82"/>
  <c r="H82"/>
  <c r="G83"/>
  <c r="I83"/>
  <c r="J83"/>
  <c r="K83"/>
  <c r="H83" s="1"/>
  <c r="L83"/>
  <c r="M83"/>
  <c r="N83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H91"/>
  <c r="I91"/>
  <c r="J91"/>
  <c r="J77" s="1"/>
  <c r="K91"/>
  <c r="L91"/>
  <c r="L77" s="1"/>
  <c r="M91"/>
  <c r="N91"/>
  <c r="N77" s="1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G101"/>
  <c r="H101"/>
  <c r="I101"/>
  <c r="J101"/>
  <c r="K101"/>
  <c r="L101"/>
  <c r="F101" s="1"/>
  <c r="M101"/>
  <c r="N101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H109"/>
  <c r="I109"/>
  <c r="F109" s="1"/>
  <c r="J109"/>
  <c r="K109"/>
  <c r="L109"/>
  <c r="M109"/>
  <c r="G109" s="1"/>
  <c r="N109"/>
  <c r="F111"/>
  <c r="G111"/>
  <c r="H111"/>
  <c r="F112"/>
  <c r="G112"/>
  <c r="H112"/>
  <c r="F113"/>
  <c r="G113"/>
  <c r="H113"/>
  <c r="F114"/>
  <c r="G114"/>
  <c r="H114"/>
  <c r="F115"/>
  <c r="G115"/>
  <c r="H115"/>
  <c r="F116"/>
  <c r="G116"/>
  <c r="H116"/>
  <c r="F117"/>
  <c r="G117"/>
  <c r="H117"/>
  <c r="F118"/>
  <c r="G118"/>
  <c r="H118"/>
  <c r="F119"/>
  <c r="G119"/>
  <c r="H119"/>
  <c r="F120"/>
  <c r="G120"/>
  <c r="H120"/>
  <c r="F121"/>
  <c r="I121"/>
  <c r="J121"/>
  <c r="G121" s="1"/>
  <c r="K121"/>
  <c r="L121"/>
  <c r="M121"/>
  <c r="N121"/>
  <c r="H121" s="1"/>
  <c r="F123"/>
  <c r="G123"/>
  <c r="H123"/>
  <c r="F124"/>
  <c r="G124"/>
  <c r="H124"/>
  <c r="G9" i="11" l="1"/>
  <c r="G8"/>
  <c r="K8" i="10"/>
  <c r="H8" s="1"/>
  <c r="H9"/>
  <c r="G68"/>
  <c r="G9"/>
  <c r="F9"/>
  <c r="I8"/>
  <c r="F8" s="1"/>
  <c r="H67"/>
  <c r="K77" i="9"/>
  <c r="H77" s="1"/>
  <c r="F83"/>
  <c r="G91"/>
  <c r="I77"/>
  <c r="F77" s="1"/>
  <c r="I9"/>
  <c r="F10"/>
  <c r="J67"/>
  <c r="F19"/>
  <c r="L9"/>
  <c r="N8"/>
  <c r="K67"/>
  <c r="H67" s="1"/>
  <c r="H68"/>
  <c r="F68"/>
  <c r="I67"/>
  <c r="H10"/>
  <c r="K9"/>
  <c r="L67"/>
  <c r="H19"/>
  <c r="J9"/>
  <c r="F91"/>
  <c r="F70"/>
  <c r="F33"/>
  <c r="F12"/>
  <c r="M77"/>
  <c r="G77" s="1"/>
  <c r="M19"/>
  <c r="G19" s="1"/>
  <c r="M68"/>
  <c r="M67" s="1"/>
  <c r="M10"/>
  <c r="M9" s="1"/>
  <c r="M8" s="1"/>
  <c r="I10" i="8"/>
  <c r="M10"/>
  <c r="G12"/>
  <c r="H12"/>
  <c r="I12"/>
  <c r="F12" s="1"/>
  <c r="J12"/>
  <c r="J10" s="1"/>
  <c r="K12"/>
  <c r="K10" s="1"/>
  <c r="L12"/>
  <c r="L10" s="1"/>
  <c r="M12"/>
  <c r="N12"/>
  <c r="N10" s="1"/>
  <c r="F14"/>
  <c r="G14"/>
  <c r="H14"/>
  <c r="F15"/>
  <c r="G15"/>
  <c r="H15"/>
  <c r="F16"/>
  <c r="G16"/>
  <c r="H16"/>
  <c r="F17"/>
  <c r="G17"/>
  <c r="H17"/>
  <c r="F18"/>
  <c r="G18"/>
  <c r="H18"/>
  <c r="F21"/>
  <c r="G21"/>
  <c r="H21"/>
  <c r="F22"/>
  <c r="G22"/>
  <c r="H22"/>
  <c r="F23"/>
  <c r="G23"/>
  <c r="H23"/>
  <c r="F24"/>
  <c r="G24"/>
  <c r="H24"/>
  <c r="F25"/>
  <c r="G25"/>
  <c r="I25"/>
  <c r="J25"/>
  <c r="K25"/>
  <c r="H25" s="1"/>
  <c r="L25"/>
  <c r="M25"/>
  <c r="N25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G33"/>
  <c r="H33"/>
  <c r="I33"/>
  <c r="I19" s="1"/>
  <c r="F19" s="1"/>
  <c r="J33"/>
  <c r="J19" s="1"/>
  <c r="G19" s="1"/>
  <c r="K33"/>
  <c r="K19" s="1"/>
  <c r="L33"/>
  <c r="L19" s="1"/>
  <c r="M33"/>
  <c r="M19" s="1"/>
  <c r="N33"/>
  <c r="N19" s="1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I43"/>
  <c r="J43"/>
  <c r="K43"/>
  <c r="H43" s="1"/>
  <c r="L43"/>
  <c r="M43"/>
  <c r="N4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G51"/>
  <c r="H51"/>
  <c r="I51"/>
  <c r="F51" s="1"/>
  <c r="J51"/>
  <c r="K51"/>
  <c r="L51"/>
  <c r="M51"/>
  <c r="N51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H63"/>
  <c r="I63"/>
  <c r="F63" s="1"/>
  <c r="J63"/>
  <c r="G63" s="1"/>
  <c r="K63"/>
  <c r="L63"/>
  <c r="M63"/>
  <c r="N63"/>
  <c r="F65"/>
  <c r="G65"/>
  <c r="H65"/>
  <c r="F66"/>
  <c r="G66"/>
  <c r="H66"/>
  <c r="I68"/>
  <c r="J68"/>
  <c r="G68" s="1"/>
  <c r="M68"/>
  <c r="M67" s="1"/>
  <c r="N68"/>
  <c r="G70"/>
  <c r="H70"/>
  <c r="I70"/>
  <c r="F70" s="1"/>
  <c r="J70"/>
  <c r="K70"/>
  <c r="K68" s="1"/>
  <c r="L70"/>
  <c r="L68" s="1"/>
  <c r="M70"/>
  <c r="N70"/>
  <c r="F72"/>
  <c r="G72"/>
  <c r="H72"/>
  <c r="F73"/>
  <c r="G73"/>
  <c r="H73"/>
  <c r="F74"/>
  <c r="G74"/>
  <c r="H74"/>
  <c r="F75"/>
  <c r="G75"/>
  <c r="H75"/>
  <c r="F76"/>
  <c r="G76"/>
  <c r="H76"/>
  <c r="F79"/>
  <c r="G79"/>
  <c r="H79"/>
  <c r="F80"/>
  <c r="G80"/>
  <c r="H80"/>
  <c r="F81"/>
  <c r="G81"/>
  <c r="H81"/>
  <c r="F82"/>
  <c r="G82"/>
  <c r="H82"/>
  <c r="F83"/>
  <c r="G83"/>
  <c r="I83"/>
  <c r="J83"/>
  <c r="K83"/>
  <c r="H83" s="1"/>
  <c r="L83"/>
  <c r="M83"/>
  <c r="N83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I91"/>
  <c r="J91"/>
  <c r="G91" s="1"/>
  <c r="K91"/>
  <c r="H91" s="1"/>
  <c r="L91"/>
  <c r="L77" s="1"/>
  <c r="M91"/>
  <c r="M77" s="1"/>
  <c r="N91"/>
  <c r="N77" s="1"/>
  <c r="N67" s="1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I101"/>
  <c r="F101" s="1"/>
  <c r="J101"/>
  <c r="G101" s="1"/>
  <c r="K101"/>
  <c r="H101" s="1"/>
  <c r="L101"/>
  <c r="M101"/>
  <c r="N101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G109"/>
  <c r="I109"/>
  <c r="F109" s="1"/>
  <c r="J109"/>
  <c r="K109"/>
  <c r="H109" s="1"/>
  <c r="L109"/>
  <c r="M109"/>
  <c r="N109"/>
  <c r="F111"/>
  <c r="G111"/>
  <c r="H111"/>
  <c r="F112"/>
  <c r="G112"/>
  <c r="H112"/>
  <c r="F113"/>
  <c r="G113"/>
  <c r="H113"/>
  <c r="F114"/>
  <c r="G114"/>
  <c r="H114"/>
  <c r="F115"/>
  <c r="G115"/>
  <c r="H115"/>
  <c r="F116"/>
  <c r="G116"/>
  <c r="H116"/>
  <c r="F117"/>
  <c r="G117"/>
  <c r="H117"/>
  <c r="F118"/>
  <c r="G118"/>
  <c r="H118"/>
  <c r="F119"/>
  <c r="G119"/>
  <c r="H119"/>
  <c r="F120"/>
  <c r="G120"/>
  <c r="H120"/>
  <c r="H121"/>
  <c r="I121"/>
  <c r="F121" s="1"/>
  <c r="J121"/>
  <c r="G121" s="1"/>
  <c r="K121"/>
  <c r="L121"/>
  <c r="M121"/>
  <c r="N121"/>
  <c r="F123"/>
  <c r="G123"/>
  <c r="H123"/>
  <c r="F124"/>
  <c r="G124"/>
  <c r="H124"/>
  <c r="G68" i="9" l="1"/>
  <c r="F67"/>
  <c r="G10"/>
  <c r="L8"/>
  <c r="K8"/>
  <c r="H8" s="1"/>
  <c r="H9"/>
  <c r="F9"/>
  <c r="I8"/>
  <c r="F8" s="1"/>
  <c r="J8"/>
  <c r="G8" s="1"/>
  <c r="G9"/>
  <c r="G67"/>
  <c r="I77" i="8"/>
  <c r="F77" s="1"/>
  <c r="K77"/>
  <c r="H77" s="1"/>
  <c r="J77"/>
  <c r="I67"/>
  <c r="F67" s="1"/>
  <c r="J67"/>
  <c r="G67" s="1"/>
  <c r="G77"/>
  <c r="H68"/>
  <c r="K67"/>
  <c r="H67" s="1"/>
  <c r="I9"/>
  <c r="H19"/>
  <c r="L9"/>
  <c r="L8" s="1"/>
  <c r="H10"/>
  <c r="K9"/>
  <c r="L67"/>
  <c r="N9"/>
  <c r="N8" s="1"/>
  <c r="J9"/>
  <c r="G10"/>
  <c r="M9"/>
  <c r="M8" s="1"/>
  <c r="F91"/>
  <c r="F33"/>
  <c r="F68"/>
  <c r="F10"/>
  <c r="F8" i="7"/>
  <c r="E8" s="1"/>
  <c r="F11"/>
  <c r="G12"/>
  <c r="K12"/>
  <c r="L12"/>
  <c r="J14"/>
  <c r="J12" s="1"/>
  <c r="K14"/>
  <c r="L14"/>
  <c r="M14"/>
  <c r="M12" s="1"/>
  <c r="F16"/>
  <c r="E16" s="1"/>
  <c r="E14" s="1"/>
  <c r="E12" s="1"/>
  <c r="F17"/>
  <c r="E17" s="1"/>
  <c r="E18"/>
  <c r="F18"/>
  <c r="F19"/>
  <c r="E19" s="1"/>
  <c r="G20"/>
  <c r="G22"/>
  <c r="F24"/>
  <c r="E24" s="1"/>
  <c r="J25"/>
  <c r="J22" s="1"/>
  <c r="J20" s="1"/>
  <c r="K25"/>
  <c r="K22" s="1"/>
  <c r="K20" s="1"/>
  <c r="L25"/>
  <c r="L22" s="1"/>
  <c r="L20" s="1"/>
  <c r="M25"/>
  <c r="M22" s="1"/>
  <c r="M20" s="1"/>
  <c r="F27"/>
  <c r="E27" s="1"/>
  <c r="E28"/>
  <c r="F28"/>
  <c r="F29"/>
  <c r="E29" s="1"/>
  <c r="E30"/>
  <c r="F30"/>
  <c r="F31"/>
  <c r="E31" s="1"/>
  <c r="E33"/>
  <c r="F33"/>
  <c r="F34"/>
  <c r="E34" s="1"/>
  <c r="E35"/>
  <c r="F35"/>
  <c r="G36"/>
  <c r="K36"/>
  <c r="F38"/>
  <c r="F36" s="1"/>
  <c r="G38"/>
  <c r="H38"/>
  <c r="H36" s="1"/>
  <c r="I38"/>
  <c r="I36" s="1"/>
  <c r="J38"/>
  <c r="J36" s="1"/>
  <c r="K38"/>
  <c r="L38"/>
  <c r="L36" s="1"/>
  <c r="M38"/>
  <c r="M36" s="1"/>
  <c r="E40"/>
  <c r="E38" s="1"/>
  <c r="F40"/>
  <c r="F41"/>
  <c r="E41" s="1"/>
  <c r="E42"/>
  <c r="F42"/>
  <c r="F43"/>
  <c r="E43" s="1"/>
  <c r="E44"/>
  <c r="F44"/>
  <c r="G45"/>
  <c r="G47"/>
  <c r="I47"/>
  <c r="I45" s="1"/>
  <c r="E49"/>
  <c r="F49"/>
  <c r="H50"/>
  <c r="H47" s="1"/>
  <c r="F52"/>
  <c r="E52" s="1"/>
  <c r="F53"/>
  <c r="E53" s="1"/>
  <c r="J53"/>
  <c r="J50" s="1"/>
  <c r="J47" s="1"/>
  <c r="K53"/>
  <c r="K50" s="1"/>
  <c r="K47" s="1"/>
  <c r="K45" s="1"/>
  <c r="L53"/>
  <c r="L50" s="1"/>
  <c r="L47" s="1"/>
  <c r="L45" s="1"/>
  <c r="M53"/>
  <c r="M50" s="1"/>
  <c r="M47" s="1"/>
  <c r="M45" s="1"/>
  <c r="F55"/>
  <c r="E55" s="1"/>
  <c r="F56"/>
  <c r="E56" s="1"/>
  <c r="G57"/>
  <c r="H57"/>
  <c r="I57"/>
  <c r="J57"/>
  <c r="K57"/>
  <c r="L57"/>
  <c r="M57"/>
  <c r="F59"/>
  <c r="F57" s="1"/>
  <c r="E60"/>
  <c r="F60"/>
  <c r="J61"/>
  <c r="F61" s="1"/>
  <c r="E61" s="1"/>
  <c r="K61"/>
  <c r="L61"/>
  <c r="M61"/>
  <c r="E63"/>
  <c r="F63"/>
  <c r="F64"/>
  <c r="E64" s="1"/>
  <c r="E65"/>
  <c r="F65"/>
  <c r="F66"/>
  <c r="E66" s="1"/>
  <c r="E67"/>
  <c r="F67"/>
  <c r="G68"/>
  <c r="H68"/>
  <c r="I68"/>
  <c r="L68"/>
  <c r="M68"/>
  <c r="F70"/>
  <c r="F68" s="1"/>
  <c r="J71"/>
  <c r="G73"/>
  <c r="G71" s="1"/>
  <c r="H73"/>
  <c r="H71" s="1"/>
  <c r="I73"/>
  <c r="I71" s="1"/>
  <c r="J73"/>
  <c r="K73"/>
  <c r="K71" s="1"/>
  <c r="L73"/>
  <c r="L71" s="1"/>
  <c r="M73"/>
  <c r="M71" s="1"/>
  <c r="F75"/>
  <c r="F73" s="1"/>
  <c r="F71" s="1"/>
  <c r="F76"/>
  <c r="E76" s="1"/>
  <c r="F77"/>
  <c r="E77" s="1"/>
  <c r="F78"/>
  <c r="E78" s="1"/>
  <c r="G79"/>
  <c r="H79"/>
  <c r="I79"/>
  <c r="J79"/>
  <c r="K79"/>
  <c r="L79"/>
  <c r="M79"/>
  <c r="F81"/>
  <c r="F79" s="1"/>
  <c r="E82"/>
  <c r="F82"/>
  <c r="F83"/>
  <c r="E83" s="1"/>
  <c r="E84"/>
  <c r="F84"/>
  <c r="F85"/>
  <c r="E85" s="1"/>
  <c r="E86"/>
  <c r="F86"/>
  <c r="F87"/>
  <c r="E87" s="1"/>
  <c r="E88"/>
  <c r="F88"/>
  <c r="E92"/>
  <c r="F92"/>
  <c r="G95"/>
  <c r="H95"/>
  <c r="I95"/>
  <c r="I93" s="1"/>
  <c r="J95"/>
  <c r="K95"/>
  <c r="L95"/>
  <c r="L93" s="1"/>
  <c r="M95"/>
  <c r="M93" s="1"/>
  <c r="E97"/>
  <c r="F97"/>
  <c r="F95" s="1"/>
  <c r="F98"/>
  <c r="E98" s="1"/>
  <c r="G99"/>
  <c r="H99"/>
  <c r="I99"/>
  <c r="J99"/>
  <c r="K99"/>
  <c r="L99"/>
  <c r="M99"/>
  <c r="F101"/>
  <c r="F99" s="1"/>
  <c r="F102"/>
  <c r="E102" s="1"/>
  <c r="F103"/>
  <c r="E103" s="1"/>
  <c r="F104"/>
  <c r="E104" s="1"/>
  <c r="F105"/>
  <c r="E105" s="1"/>
  <c r="F106"/>
  <c r="E106" s="1"/>
  <c r="G107"/>
  <c r="H107"/>
  <c r="I107"/>
  <c r="J107"/>
  <c r="K107"/>
  <c r="L107"/>
  <c r="M107"/>
  <c r="F109"/>
  <c r="F107" s="1"/>
  <c r="E110"/>
  <c r="F110"/>
  <c r="G111"/>
  <c r="I111"/>
  <c r="K111"/>
  <c r="K93" s="1"/>
  <c r="M111"/>
  <c r="F113"/>
  <c r="F111" s="1"/>
  <c r="F114"/>
  <c r="E114" s="1"/>
  <c r="F115"/>
  <c r="E115" s="1"/>
  <c r="F116"/>
  <c r="E116" s="1"/>
  <c r="F117"/>
  <c r="E117" s="1"/>
  <c r="G118"/>
  <c r="H118"/>
  <c r="F118" s="1"/>
  <c r="E118" s="1"/>
  <c r="I118"/>
  <c r="J118"/>
  <c r="J111" s="1"/>
  <c r="K118"/>
  <c r="L118"/>
  <c r="L111" s="1"/>
  <c r="M118"/>
  <c r="E119"/>
  <c r="F119"/>
  <c r="E120"/>
  <c r="F120"/>
  <c r="G121"/>
  <c r="K121"/>
  <c r="F123"/>
  <c r="F121" s="1"/>
  <c r="G123"/>
  <c r="H123"/>
  <c r="H121" s="1"/>
  <c r="I123"/>
  <c r="I121" s="1"/>
  <c r="J123"/>
  <c r="J121" s="1"/>
  <c r="K123"/>
  <c r="L123"/>
  <c r="L121" s="1"/>
  <c r="M123"/>
  <c r="M121" s="1"/>
  <c r="E125"/>
  <c r="F125"/>
  <c r="F126"/>
  <c r="E126" s="1"/>
  <c r="E127"/>
  <c r="F127"/>
  <c r="F128"/>
  <c r="E128" s="1"/>
  <c r="E129"/>
  <c r="F129"/>
  <c r="F132"/>
  <c r="F133"/>
  <c r="E133" s="1"/>
  <c r="F134"/>
  <c r="E134" s="1"/>
  <c r="F135"/>
  <c r="E135" s="1"/>
  <c r="G136"/>
  <c r="H136"/>
  <c r="H130" s="1"/>
  <c r="I136"/>
  <c r="I130" s="1"/>
  <c r="J136"/>
  <c r="K136"/>
  <c r="L136"/>
  <c r="L130" s="1"/>
  <c r="M136"/>
  <c r="M130" s="1"/>
  <c r="E138"/>
  <c r="F138"/>
  <c r="F136" s="1"/>
  <c r="F139"/>
  <c r="E139" s="1"/>
  <c r="E140"/>
  <c r="F140"/>
  <c r="E141"/>
  <c r="F141"/>
  <c r="E142"/>
  <c r="F142"/>
  <c r="E143"/>
  <c r="F143"/>
  <c r="G144"/>
  <c r="H144"/>
  <c r="I144"/>
  <c r="J144"/>
  <c r="K144"/>
  <c r="L144"/>
  <c r="M144"/>
  <c r="F146"/>
  <c r="F144" s="1"/>
  <c r="F147"/>
  <c r="E147" s="1"/>
  <c r="F148"/>
  <c r="E148" s="1"/>
  <c r="F149"/>
  <c r="E149" s="1"/>
  <c r="F150"/>
  <c r="E150" s="1"/>
  <c r="F151"/>
  <c r="E151" s="1"/>
  <c r="F152"/>
  <c r="E152" s="1"/>
  <c r="F153"/>
  <c r="E153" s="1"/>
  <c r="G154"/>
  <c r="H154"/>
  <c r="I154"/>
  <c r="J154"/>
  <c r="K154"/>
  <c r="L154"/>
  <c r="M154"/>
  <c r="E156"/>
  <c r="F156"/>
  <c r="E157"/>
  <c r="F157"/>
  <c r="E158"/>
  <c r="F158"/>
  <c r="F154" s="1"/>
  <c r="E159"/>
  <c r="F159"/>
  <c r="E160"/>
  <c r="F160"/>
  <c r="E161"/>
  <c r="F161"/>
  <c r="G162"/>
  <c r="G130" s="1"/>
  <c r="H162"/>
  <c r="I162"/>
  <c r="J162"/>
  <c r="K162"/>
  <c r="K130" s="1"/>
  <c r="L162"/>
  <c r="M162"/>
  <c r="F164"/>
  <c r="F165"/>
  <c r="E165" s="1"/>
  <c r="F166"/>
  <c r="E166" s="1"/>
  <c r="F167"/>
  <c r="E167" s="1"/>
  <c r="F168"/>
  <c r="E168" s="1"/>
  <c r="F169"/>
  <c r="E169" s="1"/>
  <c r="F170"/>
  <c r="E170" s="1"/>
  <c r="F171"/>
  <c r="E171" s="1"/>
  <c r="F172"/>
  <c r="E172" s="1"/>
  <c r="F173"/>
  <c r="E173" s="1"/>
  <c r="F174"/>
  <c r="G174"/>
  <c r="H174"/>
  <c r="I174"/>
  <c r="J174"/>
  <c r="K174"/>
  <c r="L174"/>
  <c r="M174"/>
  <c r="E176"/>
  <c r="E174" s="1"/>
  <c r="F176"/>
  <c r="E177"/>
  <c r="F177"/>
  <c r="E178"/>
  <c r="F178"/>
  <c r="E179"/>
  <c r="F179"/>
  <c r="E180"/>
  <c r="F180"/>
  <c r="E181"/>
  <c r="F181"/>
  <c r="E182"/>
  <c r="F182"/>
  <c r="G183"/>
  <c r="H183"/>
  <c r="I183"/>
  <c r="J183"/>
  <c r="K183"/>
  <c r="L183"/>
  <c r="M183"/>
  <c r="F185"/>
  <c r="F183" s="1"/>
  <c r="F186"/>
  <c r="E186" s="1"/>
  <c r="F187"/>
  <c r="G187"/>
  <c r="H187"/>
  <c r="I187"/>
  <c r="J187"/>
  <c r="K187"/>
  <c r="L187"/>
  <c r="M187"/>
  <c r="E189"/>
  <c r="F189"/>
  <c r="F190"/>
  <c r="E190" s="1"/>
  <c r="E191"/>
  <c r="F191"/>
  <c r="F192"/>
  <c r="E192" s="1"/>
  <c r="E193"/>
  <c r="F193"/>
  <c r="F194"/>
  <c r="E194" s="1"/>
  <c r="I195"/>
  <c r="M195"/>
  <c r="F197"/>
  <c r="F198"/>
  <c r="E198" s="1"/>
  <c r="G199"/>
  <c r="G195" s="1"/>
  <c r="H199"/>
  <c r="H195" s="1"/>
  <c r="I199"/>
  <c r="J199"/>
  <c r="J195" s="1"/>
  <c r="K199"/>
  <c r="K195" s="1"/>
  <c r="L199"/>
  <c r="L195" s="1"/>
  <c r="M199"/>
  <c r="F201"/>
  <c r="F199" s="1"/>
  <c r="E202"/>
  <c r="F202"/>
  <c r="F203"/>
  <c r="E203" s="1"/>
  <c r="E204"/>
  <c r="F204"/>
  <c r="F205"/>
  <c r="E205" s="1"/>
  <c r="E206"/>
  <c r="F206"/>
  <c r="F207"/>
  <c r="E207" s="1"/>
  <c r="E208"/>
  <c r="F208"/>
  <c r="F209"/>
  <c r="E209" s="1"/>
  <c r="E210"/>
  <c r="F210"/>
  <c r="E212"/>
  <c r="K8" i="8" l="1"/>
  <c r="H8" s="1"/>
  <c r="H9"/>
  <c r="J8"/>
  <c r="G8" s="1"/>
  <c r="G9"/>
  <c r="F9"/>
  <c r="I8"/>
  <c r="F8" s="1"/>
  <c r="E136" i="7"/>
  <c r="J130"/>
  <c r="E154"/>
  <c r="G93"/>
  <c r="F162"/>
  <c r="F130" s="1"/>
  <c r="J45"/>
  <c r="L90"/>
  <c r="E123"/>
  <c r="E121" s="1"/>
  <c r="K90"/>
  <c r="E95"/>
  <c r="J93"/>
  <c r="J90" s="1"/>
  <c r="F93"/>
  <c r="I9"/>
  <c r="G9"/>
  <c r="K9"/>
  <c r="K89" s="1"/>
  <c r="E187"/>
  <c r="M90"/>
  <c r="I90"/>
  <c r="H9"/>
  <c r="G90"/>
  <c r="F47"/>
  <c r="E47" s="1"/>
  <c r="H45"/>
  <c r="J9"/>
  <c r="J89" s="1"/>
  <c r="F195"/>
  <c r="F45"/>
  <c r="E45" s="1"/>
  <c r="E36"/>
  <c r="M9"/>
  <c r="M89" s="1"/>
  <c r="L9"/>
  <c r="L89" s="1"/>
  <c r="E197"/>
  <c r="E146"/>
  <c r="E144" s="1"/>
  <c r="H111"/>
  <c r="H93" s="1"/>
  <c r="H90" s="1"/>
  <c r="E101"/>
  <c r="E99" s="1"/>
  <c r="E75"/>
  <c r="E73" s="1"/>
  <c r="E71" s="1"/>
  <c r="E70"/>
  <c r="E68" s="1"/>
  <c r="F25"/>
  <c r="E11"/>
  <c r="E185"/>
  <c r="E183" s="1"/>
  <c r="E164"/>
  <c r="E162" s="1"/>
  <c r="E132"/>
  <c r="E113"/>
  <c r="E111" s="1"/>
  <c r="F50"/>
  <c r="E50" s="1"/>
  <c r="F14"/>
  <c r="F12" s="1"/>
  <c r="E201"/>
  <c r="E199" s="1"/>
  <c r="E109"/>
  <c r="E107" s="1"/>
  <c r="E81"/>
  <c r="E79" s="1"/>
  <c r="E59"/>
  <c r="E57" s="1"/>
  <c r="G89" l="1"/>
  <c r="E195"/>
  <c r="I89"/>
  <c r="E130"/>
  <c r="F22"/>
  <c r="F20" s="1"/>
  <c r="F9" s="1"/>
  <c r="E25"/>
  <c r="E22" s="1"/>
  <c r="E20" s="1"/>
  <c r="E9" s="1"/>
  <c r="F90"/>
  <c r="H89"/>
  <c r="E93"/>
  <c r="E90" l="1"/>
  <c r="E89" s="1"/>
  <c r="F89"/>
</calcChain>
</file>

<file path=xl/sharedStrings.xml><?xml version="1.0" encoding="utf-8"?>
<sst xmlns="http://schemas.openxmlformats.org/spreadsheetml/2006/main" count="34374" uniqueCount="1631">
  <si>
    <t xml:space="preserve">1.5. Общая балансовая стоимость движимого государственного (муниципального) имущества на дату составления Плана, в том числе балансовая стоимость особого ценного движимого имущества: </t>
  </si>
  <si>
    <t xml:space="preserve">1.4. Общая балансовая стоимость недвижимого государственного (муниципального) имущества на дату составления Плана: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</si>
  <si>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</si>
  <si>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1.2. Виды деятельности государственного бюджетного учреждения (подразделения):</t>
  </si>
  <si>
    <t>1.1. Цели деятельности государственного бюджетного учреждения (подразделения):</t>
  </si>
  <si>
    <t xml:space="preserve">I.  Сведения о деятельности государственного бюджетного учреждения </t>
  </si>
  <si>
    <t>/</t>
  </si>
  <si>
    <t>Численность штатная/фактическая, чел.</t>
  </si>
  <si>
    <t>Адрес фактического местанахождения государственного бюджетного (автономного) учреждения (подразделения)</t>
  </si>
  <si>
    <t>Юридический адрес</t>
  </si>
  <si>
    <t>Департамент культуры города Москвы</t>
  </si>
  <si>
    <t>Наименование органа,осуществляющего функции и полномочия учредителя</t>
  </si>
  <si>
    <t>ОКТМО</t>
  </si>
  <si>
    <t>ОКВЭД</t>
  </si>
  <si>
    <t>ОГРН</t>
  </si>
  <si>
    <t>по ОКЕИ</t>
  </si>
  <si>
    <t>Единица измерения: руб.</t>
  </si>
  <si>
    <t>ИНН/КПП</t>
  </si>
  <si>
    <t>учреждения (подразделения)</t>
  </si>
  <si>
    <t xml:space="preserve">бюджетного (автономного) </t>
  </si>
  <si>
    <t>по ОКПО</t>
  </si>
  <si>
    <t>Наименование государственного</t>
  </si>
  <si>
    <t>Дата</t>
  </si>
  <si>
    <t>Форма по КФД</t>
  </si>
  <si>
    <t>КОДЫ</t>
  </si>
  <si>
    <t>год</t>
  </si>
  <si>
    <t>на</t>
  </si>
  <si>
    <t>План финансово-хозяйственной деятельности №</t>
  </si>
  <si>
    <t>"              "                                     20_____г.</t>
  </si>
  <si>
    <t>с 11.03.2019 до 11.06.2020</t>
  </si>
  <si>
    <t>Действителен:</t>
  </si>
  <si>
    <t>(расшифровка подписи)</t>
  </si>
  <si>
    <t>(подпись)</t>
  </si>
  <si>
    <t>УЦ ОАО "Электронная Москва"</t>
  </si>
  <si>
    <t>Кем выдан:</t>
  </si>
  <si>
    <t>Лупачева Галина Валентиновна</t>
  </si>
  <si>
    <t>Кому выдан:</t>
  </si>
  <si>
    <t>(наименование должности лица, утверждающего документ)</t>
  </si>
  <si>
    <t>Сведения о сертификате ЭП</t>
  </si>
  <si>
    <t xml:space="preserve">Документ подписан ЭП в автоматизированной 
системе управления городскими финансами
</t>
  </si>
  <si>
    <t>"УТВЕРЖДАЮ"</t>
  </si>
  <si>
    <t>ГБУК г.Москвы "ДК "Берендей"</t>
  </si>
  <si>
    <t>123423, Москва г, Народного Ополчения ул, д. 12, корп. 3</t>
  </si>
  <si>
    <t>41564708</t>
  </si>
  <si>
    <t>7734062476/773401001</t>
  </si>
  <si>
    <t>Создание условий для формирования культурных запасов, реализации творческих потребностей населения, сохранение, развитие, и распространение традиционной народной культуры; поддержка любительского художественного творчества, организация досуга и отдыха населения</t>
  </si>
  <si>
    <t>Организация и развитие сети творческих групп, студий, центров воспитания и образования детей, спортивных и культурно-оздоровительных клубов, кружков; организация и проведение культурно-массовых мероприятий, праздников; подготовка и проведение концертов, информационные и методические услуги в области культуры и досуга.</t>
  </si>
  <si>
    <t>Оказание услуг по социально-творческим заказам и подготовка в проведении различных мероприятий; организация гастролей творческих коллективов, проведение творческих семинаров, проведение стажировок для юр. и физ. лиц, проведение семинаров, конференций, создание творческий лабораторий, предоставление сценической площадки, изготовление, прокат, ремонт и реализация костюмов, обуви, оборудования, Осуществление аудиозаписи, видиосъемки ,изготовление и продажа афиш, буклетов, организация проката спортивного инвентаря, оказание услуг по копированию.</t>
  </si>
  <si>
    <t>48,25</t>
  </si>
  <si>
    <t>1027739500360</t>
  </si>
  <si>
    <t>90.04.3</t>
  </si>
  <si>
    <t>"______"_____________20__г.</t>
  </si>
  <si>
    <t>40</t>
  </si>
  <si>
    <t>просроченная кредиторская задолженность</t>
  </si>
  <si>
    <t>3.2.1.</t>
  </si>
  <si>
    <t>X</t>
  </si>
  <si>
    <t xml:space="preserve">в том числе </t>
  </si>
  <si>
    <t>кредиторская задолженность:</t>
  </si>
  <si>
    <t>3.2.</t>
  </si>
  <si>
    <t>долговые обязательства</t>
  </si>
  <si>
    <t>3.1.</t>
  </si>
  <si>
    <t>из них:</t>
  </si>
  <si>
    <t>Обязательства, всего:</t>
  </si>
  <si>
    <t>III.</t>
  </si>
  <si>
    <t>дебиторская задолженность по расходам</t>
  </si>
  <si>
    <t>2.4.</t>
  </si>
  <si>
    <t>дебиторская задолженность по доходам</t>
  </si>
  <si>
    <t>2.3.</t>
  </si>
  <si>
    <t>иные финансовые инструменты</t>
  </si>
  <si>
    <t>2.2.</t>
  </si>
  <si>
    <t>денежные средства учреждения, размещенные на депозиты в кредитной организации</t>
  </si>
  <si>
    <t>2.1.2.</t>
  </si>
  <si>
    <t>денежные средства учреждения на счетах</t>
  </si>
  <si>
    <t>2.1.1.</t>
  </si>
  <si>
    <t>денежные средства учреждения, всего</t>
  </si>
  <si>
    <t>2.1.</t>
  </si>
  <si>
    <t>Финансовые активы, всего:</t>
  </si>
  <si>
    <t>II.</t>
  </si>
  <si>
    <t>остаточная стоимость</t>
  </si>
  <si>
    <t>1.2.1.</t>
  </si>
  <si>
    <t>особо ценное движимое имущество, всего:</t>
  </si>
  <si>
    <t>1.2.</t>
  </si>
  <si>
    <t>1.1.1.</t>
  </si>
  <si>
    <t>недвижимое имущество, всего</t>
  </si>
  <si>
    <t>1.1.</t>
  </si>
  <si>
    <t>Нефинансовые активы, всего:</t>
  </si>
  <si>
    <t>I.</t>
  </si>
  <si>
    <t>Сумма</t>
  </si>
  <si>
    <t>Наименование показателя</t>
  </si>
  <si>
    <t>№ п/п</t>
  </si>
  <si>
    <t>II. Показатели финансового состояния учреждения</t>
  </si>
  <si>
    <t xml:space="preserve"> (расшифровка подписи)</t>
  </si>
  <si>
    <t xml:space="preserve">тел. </t>
  </si>
  <si>
    <t>_______________</t>
  </si>
  <si>
    <t>Исполнитель</t>
  </si>
  <si>
    <t>Главный бухгалтер государственного бюджетного (автономного) учреждения (подразделения)</t>
  </si>
  <si>
    <t>Заместитель руководителя государственного бюджетного (автономного) учреждения (подразделения) по финансовым вопросам</t>
  </si>
  <si>
    <t>Руководитель государственного бюджетного (автономного) учреждения (подразделения)</t>
  </si>
  <si>
    <t>Х</t>
  </si>
  <si>
    <t>Объем публичных обязательств</t>
  </si>
  <si>
    <t>7.</t>
  </si>
  <si>
    <t>Справочно:</t>
  </si>
  <si>
    <t>000</t>
  </si>
  <si>
    <t>Выбытия со счетов бюджетов</t>
  </si>
  <si>
    <t>6.</t>
  </si>
  <si>
    <t>510</t>
  </si>
  <si>
    <t>Поступления на счета бюджетов</t>
  </si>
  <si>
    <t>5.</t>
  </si>
  <si>
    <t>Взносы в международные организации</t>
  </si>
  <si>
    <t>4.12.</t>
  </si>
  <si>
    <t>Иные выплаты капитального характера организациям</t>
  </si>
  <si>
    <t>4.11.3.7.</t>
  </si>
  <si>
    <t>Иные выплаты текущего характера организациям</t>
  </si>
  <si>
    <t>4.11.3.6.</t>
  </si>
  <si>
    <t>Иные выплаты текущего характера физическим лицам</t>
  </si>
  <si>
    <t>4.11.3.5.</t>
  </si>
  <si>
    <t>Другие экономические санкции</t>
  </si>
  <si>
    <t>4.11.3.4.</t>
  </si>
  <si>
    <t>Штрафы за нарушение законодательства о закупках и нарушение условий контрактов (договоров)</t>
  </si>
  <si>
    <t>4.11.3.3.</t>
  </si>
  <si>
    <t>Штрафы за нарушение законодательства о налогах, сборах, законодательства о страховых взносах</t>
  </si>
  <si>
    <t>4.11.3.2.</t>
  </si>
  <si>
    <t>Налоги, пошлины и сборы</t>
  </si>
  <si>
    <t>4.11.3.1.</t>
  </si>
  <si>
    <t>Уплата иных платежей</t>
  </si>
  <si>
    <t>4.11.3.</t>
  </si>
  <si>
    <t>Уплата прочих налогов, сборов</t>
  </si>
  <si>
    <t>4.11.2.</t>
  </si>
  <si>
    <t>Уплата налога на имущество организаций и земельного налога</t>
  </si>
  <si>
    <t>4.11.1.</t>
  </si>
  <si>
    <t>в том числе:</t>
  </si>
  <si>
    <t>Уплата налогов, сборов и иных платежей</t>
  </si>
  <si>
    <t>4.11.</t>
  </si>
  <si>
    <t>4.10.6.</t>
  </si>
  <si>
    <t>4.10.5.</t>
  </si>
  <si>
    <t>4.10.4.</t>
  </si>
  <si>
    <t>4.10.3.</t>
  </si>
  <si>
    <t>4.10.2.</t>
  </si>
  <si>
    <t>4.10.1.</t>
  </si>
  <si>
    <t>Исполнение судебных актов</t>
  </si>
  <si>
    <t>4.10.</t>
  </si>
  <si>
    <t>Увеличение стоимости основных средств</t>
  </si>
  <si>
    <t>4.9.2.</t>
  </si>
  <si>
    <t>Услуги, работы для целей капитальных вложений</t>
  </si>
  <si>
    <t>4.9.1.</t>
  </si>
  <si>
    <t>Строительство (реконструкция) объектов недвижимого имущества государственными (муниципальными) учреждениями</t>
  </si>
  <si>
    <t>4.9.</t>
  </si>
  <si>
    <t>Иные выплаты населению</t>
  </si>
  <si>
    <t>4.8.</t>
  </si>
  <si>
    <t>Премии и гранты</t>
  </si>
  <si>
    <t>4.7.</t>
  </si>
  <si>
    <t>Стипендии</t>
  </si>
  <si>
    <t>4.6.</t>
  </si>
  <si>
    <t>Социальные пособия и компенсации персоналу в натуральной форме</t>
  </si>
  <si>
    <t>4.5.4.</t>
  </si>
  <si>
    <t>Социальные пособия и компенсации персоналу в денежной форме</t>
  </si>
  <si>
    <t>4.5.3.</t>
  </si>
  <si>
    <t>Пенсии, пособия, выплачиваемые работодателями, нанимателями бывшим работникам в денежной форме</t>
  </si>
  <si>
    <t>4.5.2.</t>
  </si>
  <si>
    <t>Пособия по социальной помощи населению в натуральной форме</t>
  </si>
  <si>
    <t>4.5.1.</t>
  </si>
  <si>
    <t>Пособия, компенсации и иные социальные выплаты гражданам, кроме публичных нормативных обязательств</t>
  </si>
  <si>
    <t>4.5.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</si>
  <si>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</si>
  <si>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4.4.14.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</si>
  <si>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</si>
  <si>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4.4.13.</t>
  </si>
  <si>
    <t>Увеличение стоимости прочих материальных запасов однократного применения</t>
  </si>
  <si>
    <t>4.4.12.8.</t>
  </si>
  <si>
    <t>Увеличение стоимости материальных запасов для целей капитального вложения</t>
  </si>
  <si>
    <t>4.4.12.7.</t>
  </si>
  <si>
    <t>Увеличение стоимости прочих оборотных запасов (материалов)</t>
  </si>
  <si>
    <t>4.4.12.6.</t>
  </si>
  <si>
    <t>Увеличение стоимости мягкого инвентаря</t>
  </si>
  <si>
    <t>4.4.12.5.</t>
  </si>
  <si>
    <t>Увеличение стоимости строительных материалов</t>
  </si>
  <si>
    <t>4.4.12.4.</t>
  </si>
  <si>
    <t>Увеличение стоимости горюче-смазочных материалов</t>
  </si>
  <si>
    <t>4.4.12.3.</t>
  </si>
  <si>
    <t>Увеличение стоимости продуктов питания</t>
  </si>
  <si>
    <t>4.4.12.2.</t>
  </si>
  <si>
    <t>Увеличение стоимости лекарственных препаратов и материалов, применяемых в медицинских целях</t>
  </si>
  <si>
    <t>4.4.12.1.</t>
  </si>
  <si>
    <t>Увеличение стоимости материальных запасов</t>
  </si>
  <si>
    <t>4.4.12.</t>
  </si>
  <si>
    <t>Увеличение стоимости нематериальных активов</t>
  </si>
  <si>
    <t>4.4.11.</t>
  </si>
  <si>
    <t>прочее</t>
  </si>
  <si>
    <t>4.4.10.5.</t>
  </si>
  <si>
    <t>приобретение оборудования и других основных средств</t>
  </si>
  <si>
    <t>4.4.10.4.</t>
  </si>
  <si>
    <t>постановочные расходы</t>
  </si>
  <si>
    <t>4.4.10.3.</t>
  </si>
  <si>
    <t>библиотечный фонд</t>
  </si>
  <si>
    <t>4.4.10.2.</t>
  </si>
  <si>
    <t>музейный фонд</t>
  </si>
  <si>
    <t>4.4.10.1.</t>
  </si>
  <si>
    <t>4.4.10.</t>
  </si>
  <si>
    <t>Арендная плата за пользование земельными участками и другими обособленными природными объектами</t>
  </si>
  <si>
    <t>4.4.9.</t>
  </si>
  <si>
    <t>4.4.8.</t>
  </si>
  <si>
    <t>Страхование</t>
  </si>
  <si>
    <t>4.4.7.</t>
  </si>
  <si>
    <t>прочие работы, услуги</t>
  </si>
  <si>
    <t>4.4.6.5.</t>
  </si>
  <si>
    <t>услуги по рекламе</t>
  </si>
  <si>
    <t>4.4.6.4.</t>
  </si>
  <si>
    <t>проведение мероприятий</t>
  </si>
  <si>
    <t>4.4.6.3.</t>
  </si>
  <si>
    <t>4.4.6.2.</t>
  </si>
  <si>
    <t>охранные услуги</t>
  </si>
  <si>
    <t>4.4.6.1.</t>
  </si>
  <si>
    <t>Прочие работы, услуги</t>
  </si>
  <si>
    <t>4.4.6.</t>
  </si>
  <si>
    <t>текущий ремонт</t>
  </si>
  <si>
    <t>4.4.5.6.</t>
  </si>
  <si>
    <t>прочие расходы</t>
  </si>
  <si>
    <t>4.4.5.5.</t>
  </si>
  <si>
    <t>вывоз снега, мусора</t>
  </si>
  <si>
    <t>4.4.5.4.</t>
  </si>
  <si>
    <t>уборка помещений, территории</t>
  </si>
  <si>
    <t>4.4.5.3.</t>
  </si>
  <si>
    <t>техническое обслуживание систем вентиляции и других инженерных систем</t>
  </si>
  <si>
    <t>4.4.5.2.</t>
  </si>
  <si>
    <t xml:space="preserve">техническое обслуживание систем безопасности и пожарной сигнализации </t>
  </si>
  <si>
    <t>4.4.5.1.</t>
  </si>
  <si>
    <t>Работы, услуги по содержанию имущества</t>
  </si>
  <si>
    <t>4.4.5.</t>
  </si>
  <si>
    <t>Арендная плата за пользование имуществом</t>
  </si>
  <si>
    <t>4.4.4.</t>
  </si>
  <si>
    <t>Коммунальные услуги</t>
  </si>
  <si>
    <t>4.4.3.</t>
  </si>
  <si>
    <t>Транспортные услуги</t>
  </si>
  <si>
    <t>4.4.2.</t>
  </si>
  <si>
    <t>Услуги связи</t>
  </si>
  <si>
    <t>4.4.1.</t>
  </si>
  <si>
    <t>Прочая закупка товаров, работ и услуг для обеспечения государтсвенных (муниципальных) нужд, всего</t>
  </si>
  <si>
    <t>4.4.</t>
  </si>
  <si>
    <t>4.3.4.</t>
  </si>
  <si>
    <t>4.3.3.</t>
  </si>
  <si>
    <t>4.3.2.</t>
  </si>
  <si>
    <t>Реставрация музейных предметов и музейных коллекций, включенных в состав музейных фондов</t>
  </si>
  <si>
    <t>4.3.1.2.</t>
  </si>
  <si>
    <t>Капитальный ремонт</t>
  </si>
  <si>
    <t>4.3.1.1.</t>
  </si>
  <si>
    <t>4.3.1.</t>
  </si>
  <si>
    <t>Закупка товаров, работ, услуг в целях капитального ремонта государтсвенного (муниципального) имущества, всего</t>
  </si>
  <si>
    <t>4.3.</t>
  </si>
  <si>
    <t>4.2.4.6.2.</t>
  </si>
  <si>
    <t>4.2.4.6.1.</t>
  </si>
  <si>
    <t>4.2.4.6.</t>
  </si>
  <si>
    <t>4.2.4.5.</t>
  </si>
  <si>
    <t>4.2.4.4.</t>
  </si>
  <si>
    <t>4.2.4.3.</t>
  </si>
  <si>
    <t>4.2.4.2.</t>
  </si>
  <si>
    <t>Начисления на выплаты по оплате труда</t>
  </si>
  <si>
    <t>4.2.4.1.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</si>
  <si>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</si>
  <si>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4.2.4.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</si>
  <si>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</si>
  <si>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4.2.3.2.</t>
  </si>
  <si>
    <t>4.2.3.1.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</si>
  <si>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</si>
  <si>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4.2.3.</t>
  </si>
  <si>
    <t>Социальные компенсации персоналу в натуральной форме</t>
  </si>
  <si>
    <t>4.2.2.6.</t>
  </si>
  <si>
    <t>4.2.2.5.</t>
  </si>
  <si>
    <t>4.2.2.4.</t>
  </si>
  <si>
    <t>4.2.2.3.</t>
  </si>
  <si>
    <t>Прочие несоциальные выплаты персоналу в натуральной форме</t>
  </si>
  <si>
    <t>4.2.2.2.</t>
  </si>
  <si>
    <t>Прочие выплаты</t>
  </si>
  <si>
    <t>4.2.2.1.</t>
  </si>
  <si>
    <t>Иные выплаты персоналу учреждений, за исключением фонда оплаты труда</t>
  </si>
  <si>
    <t>4.2.2.</t>
  </si>
  <si>
    <t>4.2.1.2.</t>
  </si>
  <si>
    <t>Заработная плата</t>
  </si>
  <si>
    <t>4.2.1.1.</t>
  </si>
  <si>
    <t>Фонд оплаты труда учреждений</t>
  </si>
  <si>
    <t>4.2.1.</t>
  </si>
  <si>
    <t>Расходы на выплаты персоналу, всего</t>
  </si>
  <si>
    <t>4.2.</t>
  </si>
  <si>
    <t>Возврат остатка субсидии прошлых лет в бюджет города</t>
  </si>
  <si>
    <t>4.1.</t>
  </si>
  <si>
    <t>Выплаты, всего:                                                          (п.4 = п.1+п.2-п.3)</t>
  </si>
  <si>
    <t>4.</t>
  </si>
  <si>
    <t>Планируемый остаток средств на конец планируемого года</t>
  </si>
  <si>
    <t>3.</t>
  </si>
  <si>
    <t>Уменьшение стоимости прочих материальных запасов однократного применения</t>
  </si>
  <si>
    <t>2.10.8.</t>
  </si>
  <si>
    <t>Уменьшение стоимости материальных запасов для целей капитального вложения</t>
  </si>
  <si>
    <t>2.10.7.</t>
  </si>
  <si>
    <t>Уменьшение стоимости прочих оборотных запасов (материалов)</t>
  </si>
  <si>
    <t>2.10.6.</t>
  </si>
  <si>
    <t>Уменьшение стоимости мягкого инвентаря</t>
  </si>
  <si>
    <t>2.10.5.</t>
  </si>
  <si>
    <t>Уменьшение стоимости строительных материалов</t>
  </si>
  <si>
    <t>2.10.4.</t>
  </si>
  <si>
    <t>Уменьшение стоимости горюче-смазочных материалов</t>
  </si>
  <si>
    <t>2.10.3.</t>
  </si>
  <si>
    <t>Уменьшение стоимости продуктов питания</t>
  </si>
  <si>
    <t>2.10.2.</t>
  </si>
  <si>
    <t>Уменьшение стоимости лекарственных препаратов и материалов, применяемых в медицинских целях</t>
  </si>
  <si>
    <t>2.10.1.</t>
  </si>
  <si>
    <t>Уменьшение стоимости материальных запасов</t>
  </si>
  <si>
    <t>2.10.</t>
  </si>
  <si>
    <t>Уменьшение стоимости нематериальных активов</t>
  </si>
  <si>
    <t>2.9.</t>
  </si>
  <si>
    <t>Уменьшение стоимости основных средств</t>
  </si>
  <si>
    <t>2.8.</t>
  </si>
  <si>
    <t>189.2</t>
  </si>
  <si>
    <t>Иные доходы</t>
  </si>
  <si>
    <t>2.7.1.2.</t>
  </si>
  <si>
    <t>189.1</t>
  </si>
  <si>
    <t>Выплаты, уменьшающие доход (в т.ч. налог на прибыль, налог на добавленную стоимость)</t>
  </si>
  <si>
    <t>2.7.1.1.</t>
  </si>
  <si>
    <t>2.7.1.</t>
  </si>
  <si>
    <t>Прочие доходы</t>
  </si>
  <si>
    <t>2.7.</t>
  </si>
  <si>
    <t>Поступления капитального характера бюджетным и автономным учреждениям от сектора государственного управления (субсидии на иные цели капитального характера и субсидии на осуществление капитальных вложений)</t>
  </si>
  <si>
    <t>2.6.1.</t>
  </si>
  <si>
    <t>Безвозмездные денежные поступления капитального характера</t>
  </si>
  <si>
    <t>2.6.</t>
  </si>
  <si>
    <t>Поступления текущего характера от международных организаций</t>
  </si>
  <si>
    <t>2.5.5.</t>
  </si>
  <si>
    <t>Поступления текущего характера от наднациональных организаций и правительств иностранных государств</t>
  </si>
  <si>
    <t>2.5.4.</t>
  </si>
  <si>
    <t>иные безвозмездные целевые поступления</t>
  </si>
  <si>
    <t>2.5.3.3.</t>
  </si>
  <si>
    <t>безвозмездные поступления от иных организаций, за исключением государственных (муниципальных) бюджетных (автономных) учреждений и организаций государственного сектора</t>
  </si>
  <si>
    <t>2.5.3.2.</t>
  </si>
  <si>
    <t>гранты, пожертвования, в том числе денежные пожертвования и безвозмездные поступления от физических и (или) юридических лиц</t>
  </si>
  <si>
    <t>2.5.3.1.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</si>
  <si>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</si>
  <si>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2.5.3.</t>
  </si>
  <si>
    <t>154.02</t>
  </si>
  <si>
    <t>Доходы целевого характера (гранты)</t>
  </si>
  <si>
    <t>2.5.2.2.</t>
  </si>
  <si>
    <t>154.01</t>
  </si>
  <si>
    <t xml:space="preserve">Доходы от пожертвований и иных безвозмездных перечислений </t>
  </si>
  <si>
    <t>2.5.2.1.</t>
  </si>
  <si>
    <t>Поступления текущего характера от организаций государственного сектора</t>
  </si>
  <si>
    <t>2.5.2.</t>
  </si>
  <si>
    <t>152.02</t>
  </si>
  <si>
    <t>гранты из федерального бюджета</t>
  </si>
  <si>
    <t>2.5.1.2.2.2.</t>
  </si>
  <si>
    <t>гранты из бюджета г. Москвы</t>
  </si>
  <si>
    <t>2.5.1.2.2.1.</t>
  </si>
  <si>
    <t>иные трансферты (гранты)</t>
  </si>
  <si>
    <t>2.5.1.2.2.</t>
  </si>
  <si>
    <t>субсидии на иные цели текущего характера</t>
  </si>
  <si>
    <t>2.5.1.2.1.</t>
  </si>
  <si>
    <t>2.5.1.2.</t>
  </si>
  <si>
    <t>152.01</t>
  </si>
  <si>
    <t>2.5.1.1.</t>
  </si>
  <si>
    <t>Поступления текущего характера бюджетным и автономным учреждениям от сектора государственного управления</t>
  </si>
  <si>
    <t>2.5.1.</t>
  </si>
  <si>
    <t>Безвозмездные денежные поступления текущего характера</t>
  </si>
  <si>
    <t>2.5.</t>
  </si>
  <si>
    <t>Прочие доходы от сумм принудительного изъятия</t>
  </si>
  <si>
    <t>2.4.4.</t>
  </si>
  <si>
    <t>Возмещение ущерба имуществу (за исключением страховых возмещений)</t>
  </si>
  <si>
    <t>2.4.3.</t>
  </si>
  <si>
    <t>Страховые возмещения</t>
  </si>
  <si>
    <t>2.4.2.</t>
  </si>
  <si>
    <t>141.02</t>
  </si>
  <si>
    <t>Поступления от денежных взысканий (штрафов) за неисполнение или ненадлежащее исполнение поставщиком (исполнителем, подрядчиком) условий контрактов, гражданско-правовых договоров</t>
  </si>
  <si>
    <t>2.4.1.2.</t>
  </si>
  <si>
    <t>141.01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</si>
  <si>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</si>
  <si>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2.4.1.1.</t>
  </si>
  <si>
    <t>Доходы от штрафных санкций за нарушение законодательства о закупках и нарушение условий контрактов (договоров)</t>
  </si>
  <si>
    <t>2.4.1.</t>
  </si>
  <si>
    <t>Штрафы, пени, неустойки, возмещения</t>
  </si>
  <si>
    <t>Доходы от предстоящей компенсации затрат</t>
  </si>
  <si>
    <t>2.3.4.</t>
  </si>
  <si>
    <t>Доходы по условным арендным платежам</t>
  </si>
  <si>
    <t>2.3.3.</t>
  </si>
  <si>
    <t>Доходы от компенсации затрат</t>
  </si>
  <si>
    <t>2.3.2.</t>
  </si>
  <si>
    <t>131.02</t>
  </si>
  <si>
    <t>Иные поступления от оказания платных услуг (работ) (необходимо расшифровать)</t>
  </si>
  <si>
    <t>2.3.1.2.5.</t>
  </si>
  <si>
    <t>Плата за экскурсионное обслуживание (путевки)</t>
  </si>
  <si>
    <t>2.3.1.2.4.</t>
  </si>
  <si>
    <t xml:space="preserve">Поступления от реализации образовательных программ </t>
  </si>
  <si>
    <t>2.3.1.2.3.</t>
  </si>
  <si>
    <t>Поступления от деятельности студий, кружков, секций, любительских объединений</t>
  </si>
  <si>
    <t>2.3.1.2.2.</t>
  </si>
  <si>
    <t xml:space="preserve">Поступления от реализации входных билетов </t>
  </si>
  <si>
    <t>2.3.1.2.1.</t>
  </si>
  <si>
    <t>Другие доходы от оказания платных услуг (работ) в рамках уставной деятельности</t>
  </si>
  <si>
    <t>2.3.1.2.</t>
  </si>
  <si>
    <t>131.01</t>
  </si>
  <si>
    <t>Субсидия на финансовое обеспечение выполнения государственного задания</t>
  </si>
  <si>
    <t>2.3.1.1.</t>
  </si>
  <si>
    <t>Доходы от оказания платных услуг (работ)</t>
  </si>
  <si>
    <t>2.3.1.</t>
  </si>
  <si>
    <t>Доходы от предоставления неисключительных прав на результаты интеллектуальной деятельности и средства индивидуализации</t>
  </si>
  <si>
    <t>2.2.3.</t>
  </si>
  <si>
    <t>Проценты по депозитам, остаткам денежных средств</t>
  </si>
  <si>
    <t>2.2.2.</t>
  </si>
  <si>
    <t>121.02</t>
  </si>
  <si>
    <t>Поступления от использования движимого имущества</t>
  </si>
  <si>
    <t>2.2.1.2.</t>
  </si>
  <si>
    <t>121.01</t>
  </si>
  <si>
    <t>Поступления от использования недвижимого имущества</t>
  </si>
  <si>
    <t>2.2.1.1.</t>
  </si>
  <si>
    <t>Доходы от операционной аренды</t>
  </si>
  <si>
    <t>2.2.1.</t>
  </si>
  <si>
    <t>Доходы от собственности</t>
  </si>
  <si>
    <t>Возврат дебиторской задолженности прошлых лет</t>
  </si>
  <si>
    <t>Доходы, всего:</t>
  </si>
  <si>
    <t>2.</t>
  </si>
  <si>
    <t>Планируемый остаток средств на начало планируемого года</t>
  </si>
  <si>
    <t>1.</t>
  </si>
  <si>
    <t xml:space="preserve">из них гранты 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</si>
  <si>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</si>
  <si>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</si>
  <si>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</si>
  <si>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</si>
  <si>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Операции по счетам, открытым в кредитных организациях в иностранной валюте</t>
  </si>
  <si>
    <t>Операции по лицевым счетам, открытым в кредитных организациях города Москвы</t>
  </si>
  <si>
    <t>Операции по лицевым счетам, открытым в органах Московского городского казначейства, всего</t>
  </si>
  <si>
    <t>Объем финансового обеспечения, всего, руб</t>
  </si>
  <si>
    <t>КОСГУ</t>
  </si>
  <si>
    <t xml:space="preserve">Код по бюджетной классификации Российской Федерации </t>
  </si>
  <si>
    <t xml:space="preserve">III. Показатели по поступлениям и выплатам учреждения                                                  </t>
  </si>
  <si>
    <t>2.2.12.</t>
  </si>
  <si>
    <t>2.2.11.</t>
  </si>
  <si>
    <t>2.2.10.8.</t>
  </si>
  <si>
    <t>2.2.10.7.</t>
  </si>
  <si>
    <t>2.2.10.6.</t>
  </si>
  <si>
    <t>2.2.10.5.</t>
  </si>
  <si>
    <t>2.2.10.4.</t>
  </si>
  <si>
    <t>2.2.12.3.</t>
  </si>
  <si>
    <t>2.2.12.2.</t>
  </si>
  <si>
    <t>2.2.12.1.</t>
  </si>
  <si>
    <t>2.2.10.3.</t>
  </si>
  <si>
    <t>2.2.10.2.</t>
  </si>
  <si>
    <t>2.2.10.1.</t>
  </si>
  <si>
    <t>2.2.10.</t>
  </si>
  <si>
    <t>2.2.9.</t>
  </si>
  <si>
    <t>2.2.8.</t>
  </si>
  <si>
    <t>2.2.7.</t>
  </si>
  <si>
    <t>2.2.6.5</t>
  </si>
  <si>
    <t>2.2.6.4.</t>
  </si>
  <si>
    <t>2.2.6.3.</t>
  </si>
  <si>
    <t>2.2.6.2.</t>
  </si>
  <si>
    <t>2.2.6.1.</t>
  </si>
  <si>
    <t>2.2.6.</t>
  </si>
  <si>
    <t>2.2.5.6.</t>
  </si>
  <si>
    <t>2.2.5.5.</t>
  </si>
  <si>
    <t>2.2.5.4.</t>
  </si>
  <si>
    <t>2.2.5.3.</t>
  </si>
  <si>
    <t>2.2.5.2.</t>
  </si>
  <si>
    <t>2.2.5.1.</t>
  </si>
  <si>
    <t>2.2.5.</t>
  </si>
  <si>
    <t>2.2.4.</t>
  </si>
  <si>
    <t>2.1.4.</t>
  </si>
  <si>
    <t>2.1.3.</t>
  </si>
  <si>
    <t>2.1.1.2.</t>
  </si>
  <si>
    <t>2.1.1.1.</t>
  </si>
  <si>
    <t>на оплату товаров, работ, услуг по году начала закупки:</t>
  </si>
  <si>
    <t>1.3.2.</t>
  </si>
  <si>
    <t>1.3.1.</t>
  </si>
  <si>
    <t>1.3.</t>
  </si>
  <si>
    <t>1.2.14.</t>
  </si>
  <si>
    <t>1.2.13.</t>
  </si>
  <si>
    <t>1.2.12.8.</t>
  </si>
  <si>
    <t>1.2.12.7.</t>
  </si>
  <si>
    <t>1.2.12.6.</t>
  </si>
  <si>
    <t>1.2.12.5.</t>
  </si>
  <si>
    <t>1.2.12.4.</t>
  </si>
  <si>
    <t>1.2.12.3.</t>
  </si>
  <si>
    <t>1.2.12.2.</t>
  </si>
  <si>
    <t>1.2.12.1.</t>
  </si>
  <si>
    <t>1.2.12.</t>
  </si>
  <si>
    <t>1.2.11.</t>
  </si>
  <si>
    <t>1.2.10.5.</t>
  </si>
  <si>
    <t>1.2.10.4.</t>
  </si>
  <si>
    <t>1.2.10.3.</t>
  </si>
  <si>
    <t>1.2.10.2.</t>
  </si>
  <si>
    <t>1.2.10.1.</t>
  </si>
  <si>
    <t>1.2.10.</t>
  </si>
  <si>
    <t>1.2.9.</t>
  </si>
  <si>
    <t>1.2.8.</t>
  </si>
  <si>
    <t>1.2.7.</t>
  </si>
  <si>
    <t>1.2.6.5</t>
  </si>
  <si>
    <t>1.2.6.4.</t>
  </si>
  <si>
    <t>1.2.6.3.</t>
  </si>
  <si>
    <t>1.2.6.2.</t>
  </si>
  <si>
    <t>1.2.6.1.</t>
  </si>
  <si>
    <t>1.2.6.</t>
  </si>
  <si>
    <t>1.2.5.6.</t>
  </si>
  <si>
    <t>1.2.5.5.</t>
  </si>
  <si>
    <t>1.2.5.4.</t>
  </si>
  <si>
    <t>1.2.5.3.</t>
  </si>
  <si>
    <t>1.2.5.2.</t>
  </si>
  <si>
    <t>1.2.5.1.</t>
  </si>
  <si>
    <t>1.2.5.</t>
  </si>
  <si>
    <t>1.2.4.</t>
  </si>
  <si>
    <t>1.2.3.</t>
  </si>
  <si>
    <t>1.2.2.</t>
  </si>
  <si>
    <t>1.1.4.</t>
  </si>
  <si>
    <t>1.1.3.</t>
  </si>
  <si>
    <t>1.1.2.</t>
  </si>
  <si>
    <t>1.1.1.2.</t>
  </si>
  <si>
    <t>1.1.1.1.</t>
  </si>
  <si>
    <t>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</si>
  <si>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</si>
  <si>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2021 год 2-ой год планового периода</t>
  </si>
  <si>
    <t>на 2020 год 1-ый год планового периода</t>
  </si>
  <si>
    <t>на 2019 год очередной финансовый год</t>
  </si>
  <si>
    <r>
      <rPr>
        <sz val="10"/>
        <color indexed="8"/>
        <rFont val="Times New Roman"/>
        <family val="1"/>
        <charset val="204"/>
      </rPr>
      <t xml:space="preserve">в соотв. с Федеральным законом от 18.07.2011 г.   </t>
    </r>
    <r>
      <rPr>
        <b/>
        <sz val="10"/>
        <color indexed="8"/>
        <rFont val="Times New Roman"/>
        <family val="1"/>
        <charset val="204"/>
      </rPr>
      <t xml:space="preserve">                                      N 223-ФЗ "О закупках товаров, работ, услуг отдельными видами юридических лиц"</t>
    </r>
  </si>
  <si>
    <r>
      <rPr>
        <sz val="10"/>
        <color indexed="8"/>
        <rFont val="Times New Roman"/>
        <family val="1"/>
        <charset val="204"/>
      </rPr>
      <t>в соотв. с Федеральным законом от 05.04.2013 г.</t>
    </r>
    <r>
      <rPr>
        <b/>
        <sz val="10"/>
        <color indexed="8"/>
        <rFont val="Times New Roman"/>
        <family val="1"/>
        <charset val="204"/>
      </rPr>
      <t xml:space="preserve">              N 44-ФЗ "О контрактной системе в сфере закупок товаров, работ, услуг для обеспечения государственных и муниципальных нужд"</t>
    </r>
  </si>
  <si>
    <t>всего на закупки</t>
  </si>
  <si>
    <t>Сумма выплат по расходам на закупку товаров, работ и услуг, руб. (с точностью до двух знаков после запятой - 0,00</t>
  </si>
  <si>
    <t>Год начала закупки</t>
  </si>
  <si>
    <t>КВР</t>
  </si>
  <si>
    <t>2-Поступления от оказания услуг (выполнения работ) на платной основе и от иной приносящей доход деятельности</t>
  </si>
  <si>
    <t>IV. Показатели выплат по расходам на закупку товаров, работ, услуг учреждения</t>
  </si>
  <si>
    <r>
      <rPr>
        <sz val="10"/>
        <color indexed="8"/>
        <rFont val="Times New Roman"/>
        <family val="1"/>
        <charset val="204"/>
      </rPr>
      <t xml:space="preserve">в соотв. с Федеральным законом от 18.07.2011 г.   </t>
    </r>
    <r>
      <rPr>
        <b/>
        <sz val="10"/>
        <color indexed="8"/>
        <rFont val="Times New Roman"/>
        <family val="1"/>
        <charset val="204"/>
      </rPr>
      <t xml:space="preserve">                 N 223-ФЗ "О закупках товаров, работ, услуг отдельными видами юридических лиц"</t>
    </r>
  </si>
  <si>
    <t>Сумма выплат по расходам на закупку товаров, работ и услуг, руб. (с точностью до двух знаков после запятой - 0,00)</t>
  </si>
  <si>
    <t>4-Субсидии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</si>
  <si>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5-Субсидии, предоставляемые в соответствии с абзацем вторым пункта 1 статьи 78.1 Бюджетного кодекса Российской Федерации</t>
  </si>
  <si>
    <r>
      <rPr>
        <sz val="10"/>
        <color indexed="8"/>
        <rFont val="Times New Roman"/>
        <family val="1"/>
        <charset val="204"/>
      </rPr>
      <t>в соотв.с Федеральным законом от 05.04.2013 г.</t>
    </r>
    <r>
      <rPr>
        <b/>
        <sz val="10"/>
        <color indexed="8"/>
        <rFont val="Times New Roman"/>
        <family val="1"/>
        <charset val="204"/>
      </rPr>
      <t xml:space="preserve">              N 44-ФЗ "О контрактной системе в сфере закупок товаров, работ, услуг для обеспечения государственных и муниципальных нужд"</t>
    </r>
  </si>
  <si>
    <t>6-Субсидии на осуществление капитальных вложений</t>
  </si>
  <si>
    <r>
      <rPr>
        <sz val="10"/>
        <color indexed="8"/>
        <rFont val="Times New Roman"/>
        <family val="1"/>
        <charset val="204"/>
      </rPr>
      <t xml:space="preserve">в соответствии с Федеральным законом от 18 июля 2011 г.   </t>
    </r>
    <r>
      <rPr>
        <b/>
        <sz val="10"/>
        <color indexed="8"/>
        <rFont val="Times New Roman"/>
        <family val="1"/>
        <charset val="204"/>
      </rPr>
      <t xml:space="preserve">                 N 223-ФЗ "О закупках товаров, работ, услуг отдельными видами юридических лиц"</t>
    </r>
  </si>
  <si>
    <r>
      <rPr>
        <sz val="10"/>
        <color indexed="8"/>
        <rFont val="Times New Roman"/>
        <family val="1"/>
        <charset val="204"/>
      </rPr>
      <t>в соответствии с Федеральным законом от 5 апреля 2013 г.</t>
    </r>
    <r>
      <rPr>
        <b/>
        <sz val="10"/>
        <color indexed="8"/>
        <rFont val="Times New Roman"/>
        <family val="1"/>
        <charset val="204"/>
      </rPr>
      <t xml:space="preserve">              N 44-ФЗ "О контрактной системе в сфере закупок товаров, работ, услуг для обеспечения государственных и муниципальных нужд"</t>
    </r>
  </si>
  <si>
    <t>ВСЕГО</t>
  </si>
  <si>
    <t>Выбытия, всего:</t>
  </si>
  <si>
    <t>Поступления, всего:</t>
  </si>
  <si>
    <t>Остаток средств на конец года</t>
  </si>
  <si>
    <t>Остаток средств на начало года</t>
  </si>
  <si>
    <t>Сумма (руб., с точностью до двух знаков после запятой - 0,00)</t>
  </si>
  <si>
    <t xml:space="preserve">V. Сведения о средствах, поступающих во временное распоряжение учреждения                                   </t>
  </si>
  <si>
    <t xml:space="preserve"> (расшифровка подписи) </t>
  </si>
  <si>
    <t>Доходы от пожертвований и иных безвозмездных перечислений</t>
  </si>
  <si>
    <t>в том числе</t>
  </si>
  <si>
    <t>1 год планового периода</t>
  </si>
  <si>
    <t xml:space="preserve">VI. Показатели по поступлениям и выплатам учреждения                                                  </t>
  </si>
  <si>
    <t>Субсидии, предоставляемые в соответсвии с абзацем вторым пункта 1 статьи 78.1 Бюджетного кодекса Российской Федерации (целевые субсидии)</t>
  </si>
  <si>
    <t>2 год планового периода</t>
  </si>
  <si>
    <t xml:space="preserve">VII. Показатели по поступлениям и выплатам учреждения                                                  </t>
  </si>
  <si>
    <t/>
  </si>
  <si>
    <t>030</t>
  </si>
  <si>
    <t>по счетам, открытым в кредитных организациях в ин. валюте</t>
  </si>
  <si>
    <t>по счетам, открытым в кредитных организациях города Москвы</t>
  </si>
  <si>
    <t>по л/счетам, открытым в органах Московского городского казначейства</t>
  </si>
  <si>
    <t>в том числе: операции</t>
  </si>
  <si>
    <t>Объем средств, поступивших во временное распоряжение, всего:</t>
  </si>
  <si>
    <t>020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</si>
  <si>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</si>
  <si>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</si>
  <si>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Объем публичных обязательств, всего:</t>
  </si>
  <si>
    <t>на 2021г. 2-ый год планового периода</t>
  </si>
  <si>
    <t>на 2020г. 1-ый год планового периода</t>
  </si>
  <si>
    <t>на 2019г. очередной финансовый год</t>
  </si>
  <si>
    <t>Сумма, руб</t>
  </si>
  <si>
    <t>Код строки</t>
  </si>
  <si>
    <t>Справочная информация</t>
  </si>
  <si>
    <t>Таблица 4</t>
  </si>
  <si>
    <t>040</t>
  </si>
  <si>
    <t>Выбытие</t>
  </si>
  <si>
    <t>Поступление</t>
  </si>
  <si>
    <t>Сведения о средствах, поступающих во временное распоряжение учреждения (подразделения) на 2019г. (очередной финансовый год)</t>
  </si>
  <si>
    <t>Таблица 3</t>
  </si>
  <si>
    <t>407.310</t>
  </si>
  <si>
    <t>2421</t>
  </si>
  <si>
    <t xml:space="preserve"> .  .  . Увеличение стоимости основных средств</t>
  </si>
  <si>
    <t>8077720453=8083107053=2</t>
  </si>
  <si>
    <t>407.228</t>
  </si>
  <si>
    <t>2411</t>
  </si>
  <si>
    <t xml:space="preserve"> .  .  . Услуги, работы для целей капитальных вложений</t>
  </si>
  <si>
    <t>8077723053=8083104553=2</t>
  </si>
  <si>
    <t>000.000</t>
  </si>
  <si>
    <t>2401</t>
  </si>
  <si>
    <t xml:space="preserve"> .  . Строительство (реконструкция) объектов недвижимого имущества государственными (муниципальными) учреждениями</t>
  </si>
  <si>
    <t>8077663253=8077663353=2</t>
  </si>
  <si>
    <t>244.353</t>
  </si>
  <si>
    <t>2321</t>
  </si>
  <si>
    <t xml:space="preserve"> .  .  . Увеличение стоимости неисключительных прав на результаты интеллектуальной деятельности с определенным сроком полезного использования</t>
  </si>
  <si>
    <t>8077749053=8083102053=2</t>
  </si>
  <si>
    <t>244.352</t>
  </si>
  <si>
    <t>2320</t>
  </si>
  <si>
    <t xml:space="preserve"> .  .  .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</si>
  <si>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8077751653=8083099553=2</t>
  </si>
  <si>
    <t>244.349</t>
  </si>
  <si>
    <t>2308</t>
  </si>
  <si>
    <t xml:space="preserve"> .  .  .  . Увеличение стоимости прочих материальных запасов однократного применения</t>
  </si>
  <si>
    <t>8077689253=8083094553=2</t>
  </si>
  <si>
    <t>244.347</t>
  </si>
  <si>
    <t>2307</t>
  </si>
  <si>
    <t xml:space="preserve"> .  .  .  . Увеличение стоимости материальных запасов для целей капитального вложения</t>
  </si>
  <si>
    <t>8077691853=8083087053=2</t>
  </si>
  <si>
    <t>244.346</t>
  </si>
  <si>
    <t>2306</t>
  </si>
  <si>
    <t xml:space="preserve"> .  .  .  . Увеличение стоимости прочих оборотных запасов (материалов)</t>
  </si>
  <si>
    <t>8077694453=8083081953=2</t>
  </si>
  <si>
    <t>244.345</t>
  </si>
  <si>
    <t>2305</t>
  </si>
  <si>
    <t xml:space="preserve"> .  .  .  . Увеличение стоимости мягкого инвентаря</t>
  </si>
  <si>
    <t>8077697053=8083074453=2</t>
  </si>
  <si>
    <t>244.344</t>
  </si>
  <si>
    <t>2304</t>
  </si>
  <si>
    <t xml:space="preserve"> .  .  .  . Увеличение стоимости строительных материалов</t>
  </si>
  <si>
    <t>8077678853=8083066853=2</t>
  </si>
  <si>
    <t>244.343</t>
  </si>
  <si>
    <t>2303</t>
  </si>
  <si>
    <t xml:space="preserve"> .  .  .  . Увеличение стоимости горюче-смазочных материалов</t>
  </si>
  <si>
    <t>8077681453=8083061853=2</t>
  </si>
  <si>
    <t>244.342</t>
  </si>
  <si>
    <t>2302</t>
  </si>
  <si>
    <t xml:space="preserve"> .  .  .  . Увеличение стоимости продуктов питания</t>
  </si>
  <si>
    <t>8077684053=8083059353=2</t>
  </si>
  <si>
    <t>244.341</t>
  </si>
  <si>
    <t>2301</t>
  </si>
  <si>
    <t xml:space="preserve"> .  .  .  . Увеличение стоимости лекарственных препаратов и материалов, применяемых в медицинских целях</t>
  </si>
  <si>
    <t>8077686653=8083056853=2</t>
  </si>
  <si>
    <t>2300</t>
  </si>
  <si>
    <t xml:space="preserve"> .  .  . Увеличение стоимости материальных запасов</t>
  </si>
  <si>
    <t>8077730853=8077730953=2</t>
  </si>
  <si>
    <t>244.320</t>
  </si>
  <si>
    <t>2291</t>
  </si>
  <si>
    <t xml:space="preserve"> .  .  . Увеличение стоимости нематериальных активов</t>
  </si>
  <si>
    <t>8077733453=8083054353=2</t>
  </si>
  <si>
    <t>244.310</t>
  </si>
  <si>
    <t>2281</t>
  </si>
  <si>
    <t>8077736053=8083051853=2</t>
  </si>
  <si>
    <t>244.229</t>
  </si>
  <si>
    <t xml:space="preserve"> .  .  . Арендная плата за пользование земельными участками и другими обособленными природными объектами</t>
  </si>
  <si>
    <t>8077741253=8083044353=4</t>
  </si>
  <si>
    <t>244.228</t>
  </si>
  <si>
    <t>244.227</t>
  </si>
  <si>
    <t>2262</t>
  </si>
  <si>
    <t xml:space="preserve"> .  .  . Страхование</t>
  </si>
  <si>
    <t>8077741253=8083044353=2</t>
  </si>
  <si>
    <t>244.226</t>
  </si>
  <si>
    <t>2261</t>
  </si>
  <si>
    <t xml:space="preserve"> .  .  . Прочие работы, услуги</t>
  </si>
  <si>
    <t>8077743853=8083041853=2</t>
  </si>
  <si>
    <t>244.225</t>
  </si>
  <si>
    <t>2251</t>
  </si>
  <si>
    <t xml:space="preserve"> .  .  . Работы, услуги по содержанию имущества</t>
  </si>
  <si>
    <t>8077746453=8083039353=2</t>
  </si>
  <si>
    <t>244.224</t>
  </si>
  <si>
    <t>2241</t>
  </si>
  <si>
    <t xml:space="preserve"> .  .  . Арендная плата за пользование имуществом</t>
  </si>
  <si>
    <t>8077754253=8082862253=2</t>
  </si>
  <si>
    <t>244.223</t>
  </si>
  <si>
    <t>2231</t>
  </si>
  <si>
    <t xml:space="preserve"> .  .  . Коммунальные услуги</t>
  </si>
  <si>
    <t>8077756853=8082859753=2</t>
  </si>
  <si>
    <t>244.222</t>
  </si>
  <si>
    <t>2221</t>
  </si>
  <si>
    <t xml:space="preserve"> .  .  . Транспортные услуги</t>
  </si>
  <si>
    <t>8077738653=8082857253=2</t>
  </si>
  <si>
    <t>244.221</t>
  </si>
  <si>
    <t>2211</t>
  </si>
  <si>
    <t xml:space="preserve"> .  .  . Услуги связи</t>
  </si>
  <si>
    <t>8077759453=8082854753=2</t>
  </si>
  <si>
    <t>2201</t>
  </si>
  <si>
    <t xml:space="preserve"> .  . Прочая закупка товаров, работ и услуг для обеспечения государственных (муниципальных) нужд</t>
  </si>
  <si>
    <t>8077665853=8077665953=2</t>
  </si>
  <si>
    <t>243.310</t>
  </si>
  <si>
    <t>2114</t>
  </si>
  <si>
    <t>8077798453=8082852253=2</t>
  </si>
  <si>
    <t>243.228</t>
  </si>
  <si>
    <t>8077801053=8082846553=4</t>
  </si>
  <si>
    <t>243.226</t>
  </si>
  <si>
    <t>2113</t>
  </si>
  <si>
    <t>8077801053=8082846553=2</t>
  </si>
  <si>
    <t>243.225</t>
  </si>
  <si>
    <t>2112</t>
  </si>
  <si>
    <t xml:space="preserve"> .  .  . Реставрация музейных предметов и музейных коллекций, включенных в состав музейных фондов</t>
  </si>
  <si>
    <t>8077795853=8082672153=2</t>
  </si>
  <si>
    <t>2111</t>
  </si>
  <si>
    <t xml:space="preserve"> .  .  . Капитальный ремонт</t>
  </si>
  <si>
    <t>8077793253=8082669653=2</t>
  </si>
  <si>
    <t>2101</t>
  </si>
  <si>
    <t xml:space="preserve"> .  . Закупка товаров, работ, услуг в целях капитального ремонта государственного (муниципального) имущества</t>
  </si>
  <si>
    <t>8077668453=8077668553=2</t>
  </si>
  <si>
    <t>2019</t>
  </si>
  <si>
    <t>2001</t>
  </si>
  <si>
    <t xml:space="preserve"> . на закупку товаров работ, услуг по году начала закупки:</t>
  </si>
  <si>
    <t>8077658053=8077658153=2</t>
  </si>
  <si>
    <t>1421</t>
  </si>
  <si>
    <t>8077728253=8082667153=2</t>
  </si>
  <si>
    <t>1411</t>
  </si>
  <si>
    <t>8077725653=8082664653=2</t>
  </si>
  <si>
    <t>1401</t>
  </si>
  <si>
    <t>8077671053=8077671153=2</t>
  </si>
  <si>
    <t>1321</t>
  </si>
  <si>
    <t>8077777653=8082334153=2</t>
  </si>
  <si>
    <t>1320</t>
  </si>
  <si>
    <t>8077780253=8082331653=2</t>
  </si>
  <si>
    <t>1308</t>
  </si>
  <si>
    <t>8077710053=8082329153=2</t>
  </si>
  <si>
    <t>1307</t>
  </si>
  <si>
    <t>8077712653=8082326653=2</t>
  </si>
  <si>
    <t>1306</t>
  </si>
  <si>
    <t>8077715253=8082324153=2</t>
  </si>
  <si>
    <t>1305</t>
  </si>
  <si>
    <t>8077717853=8082321653=2</t>
  </si>
  <si>
    <t>1304</t>
  </si>
  <si>
    <t>8077699653=8082319153=2</t>
  </si>
  <si>
    <t>1303</t>
  </si>
  <si>
    <t>8077702253=8082316653=2</t>
  </si>
  <si>
    <t>1302</t>
  </si>
  <si>
    <t>8077704853=8082314153=2</t>
  </si>
  <si>
    <t>1301</t>
  </si>
  <si>
    <t>8077707453=8082311653=2</t>
  </si>
  <si>
    <t>1300</t>
  </si>
  <si>
    <t>8077762053=8081941053=2</t>
  </si>
  <si>
    <t>1291</t>
  </si>
  <si>
    <t>8077764653=8081938553=2</t>
  </si>
  <si>
    <t>1281</t>
  </si>
  <si>
    <t>8077767253=8081936053=2</t>
  </si>
  <si>
    <t>8077769853=8081933553=4</t>
  </si>
  <si>
    <t>1262</t>
  </si>
  <si>
    <t>8077769853=8081933553=2</t>
  </si>
  <si>
    <t>1261</t>
  </si>
  <si>
    <t>8077772453=8081741053=2</t>
  </si>
  <si>
    <t>1251</t>
  </si>
  <si>
    <t>8077775053=8081417053=2</t>
  </si>
  <si>
    <t>1241</t>
  </si>
  <si>
    <t>8077782853=8081414553=2</t>
  </si>
  <si>
    <t>1231</t>
  </si>
  <si>
    <t>8077785453=8081412053=2</t>
  </si>
  <si>
    <t>1221</t>
  </si>
  <si>
    <t>8077788053=8081409553=2</t>
  </si>
  <si>
    <t>1211</t>
  </si>
  <si>
    <t>8077790653=8081407053=2</t>
  </si>
  <si>
    <t>1201</t>
  </si>
  <si>
    <t>8077673653=8077673753=2</t>
  </si>
  <si>
    <t>1114</t>
  </si>
  <si>
    <t>8077806253=8081404553=2</t>
  </si>
  <si>
    <t>8077808853=8081402053=4</t>
  </si>
  <si>
    <t>1113</t>
  </si>
  <si>
    <t>8077808853=8081402053=2</t>
  </si>
  <si>
    <t>1112</t>
  </si>
  <si>
    <t>8077803653=8081399553=2</t>
  </si>
  <si>
    <t>1111</t>
  </si>
  <si>
    <t>8077811453=8081191153=2</t>
  </si>
  <si>
    <t>1101</t>
  </si>
  <si>
    <t>8077676253=8077676353=2</t>
  </si>
  <si>
    <t>1001</t>
  </si>
  <si>
    <t xml:space="preserve"> . на оплату контрактов заключенных до начала очередного финансового года:</t>
  </si>
  <si>
    <t>8077660653=8077660753=2</t>
  </si>
  <si>
    <t>0001</t>
  </si>
  <si>
    <t>8077814053=8077814153=2</t>
  </si>
  <si>
    <t>за пределами планового периода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</si>
  <si>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</si>
  <si>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</si>
  <si>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Сумма выплат по расходам на закупку товаров, работ и услуг, руб (с точностью до двух знаков после запятой - 0,00)</t>
  </si>
  <si>
    <t>Код бюджетной классификации</t>
  </si>
  <si>
    <t>Источник финансового обеспечения: Поступления от оказания услуг (выполнения работ) на платной основе и от иной приносящей доход деятельности</t>
  </si>
  <si>
    <t>8077720453=8083107053=7</t>
  </si>
  <si>
    <t>8077723053=8083104553=7</t>
  </si>
  <si>
    <t>8077663253=8077663353=7</t>
  </si>
  <si>
    <t>8077749053=8083102053=7</t>
  </si>
  <si>
    <t>8077751653=8083099553=7</t>
  </si>
  <si>
    <t>8077689253=8083094553=7</t>
  </si>
  <si>
    <t>8077691853=8083087053=7</t>
  </si>
  <si>
    <t>8077694453=8083081953=7</t>
  </si>
  <si>
    <t>8077697053=8083074453=7</t>
  </si>
  <si>
    <t>8077678853=8083066853=7</t>
  </si>
  <si>
    <t>8077681453=8083061853=7</t>
  </si>
  <si>
    <t>8077684053=8083059353=7</t>
  </si>
  <si>
    <t>8077686653=8083056853=7</t>
  </si>
  <si>
    <t>8077730853=8077730953=7</t>
  </si>
  <si>
    <t>8077733453=8083054353=7</t>
  </si>
  <si>
    <t>8077736053=8083051853=7</t>
  </si>
  <si>
    <t>8077741253=8083044353=7</t>
  </si>
  <si>
    <t>8077743853=8083041853=7</t>
  </si>
  <si>
    <t>8077746453=8083039353=7</t>
  </si>
  <si>
    <t>8077754253=8082862253=7</t>
  </si>
  <si>
    <t>8077756853=8082859753=7</t>
  </si>
  <si>
    <t>8077738653=8082857253=7</t>
  </si>
  <si>
    <t>8077759453=8082854753=7</t>
  </si>
  <si>
    <t>8077665853=8077665953=7</t>
  </si>
  <si>
    <t>8077798453=8082852253=7</t>
  </si>
  <si>
    <t>8077801053=8082846553=7</t>
  </si>
  <si>
    <t>8077795853=8082672153=7</t>
  </si>
  <si>
    <t>8077793253=8082669653=7</t>
  </si>
  <si>
    <t>8077668453=8077668553=7</t>
  </si>
  <si>
    <t>8077658053=8077658153=7</t>
  </si>
  <si>
    <t>8077728253=8082667153=7</t>
  </si>
  <si>
    <t>8077725653=8082664653=7</t>
  </si>
  <si>
    <t>8077671053=8077671153=7</t>
  </si>
  <si>
    <t>8077777653=8082334153=7</t>
  </si>
  <si>
    <t>8077780253=8082331653=7</t>
  </si>
  <si>
    <t>8077710053=8082329153=7</t>
  </si>
  <si>
    <t>8077712653=8082326653=7</t>
  </si>
  <si>
    <t>8077715253=8082324153=7</t>
  </si>
  <si>
    <t>8077717853=8082321653=7</t>
  </si>
  <si>
    <t>8077699653=8082319153=7</t>
  </si>
  <si>
    <t>8077702253=8082316653=7</t>
  </si>
  <si>
    <t>8077704853=8082314153=7</t>
  </si>
  <si>
    <t>8077707453=8082311653=7</t>
  </si>
  <si>
    <t>8077762053=8081941053=7</t>
  </si>
  <si>
    <t>8077764653=8081938553=7</t>
  </si>
  <si>
    <t>8077767253=8081936053=7</t>
  </si>
  <si>
    <t>8077769853=8081933553=7</t>
  </si>
  <si>
    <t>8077772453=8081741053=7</t>
  </si>
  <si>
    <t>8077775053=8081417053=7</t>
  </si>
  <si>
    <t>8077782853=8081414553=7</t>
  </si>
  <si>
    <t>8077785453=8081412053=7</t>
  </si>
  <si>
    <t>8077788053=8081409553=7</t>
  </si>
  <si>
    <t>8077790653=8081407053=7</t>
  </si>
  <si>
    <t>8077673653=8077673753=7</t>
  </si>
  <si>
    <t>8077806253=8081404553=7</t>
  </si>
  <si>
    <t>8077808853=8081402053=7</t>
  </si>
  <si>
    <t>8077803653=8081399553=7</t>
  </si>
  <si>
    <t>8077811453=8081191153=7</t>
  </si>
  <si>
    <t>8077676253=8077676353=7</t>
  </si>
  <si>
    <t>8077660653=8077660753=7</t>
  </si>
  <si>
    <t>8077814053=8077814153=7</t>
  </si>
  <si>
    <t>Источник финансового обеспечения: Средства обязательного медицинского страхования</t>
  </si>
  <si>
    <t>8077720453=8083107053=6</t>
  </si>
  <si>
    <t>8077723053=8083104553=6</t>
  </si>
  <si>
    <t>8077663253=8077663353=6</t>
  </si>
  <si>
    <t>8077749053=8083102053=6</t>
  </si>
  <si>
    <t>8077751653=8083099553=6</t>
  </si>
  <si>
    <t>8077689253=8083094553=6</t>
  </si>
  <si>
    <t>8077691853=8083087053=6</t>
  </si>
  <si>
    <t>8077694453=8083081953=6</t>
  </si>
  <si>
    <t>8077697053=8083074453=6</t>
  </si>
  <si>
    <t>8077678853=8083066853=6</t>
  </si>
  <si>
    <t>8077681453=8083061853=6</t>
  </si>
  <si>
    <t>8077684053=8083059353=6</t>
  </si>
  <si>
    <t>8077686653=8083056853=6</t>
  </si>
  <si>
    <t>8077730853=8077730953=6</t>
  </si>
  <si>
    <t>8077733453=8083054353=6</t>
  </si>
  <si>
    <t>8077736053=8083051853=6</t>
  </si>
  <si>
    <t>8077741253=8083044353=6</t>
  </si>
  <si>
    <t>8077743853=8083041853=6</t>
  </si>
  <si>
    <t>8077746453=8083039353=6</t>
  </si>
  <si>
    <t>8077754253=8082862253=6</t>
  </si>
  <si>
    <t>8077756853=8082859753=6</t>
  </si>
  <si>
    <t>8077738653=8082857253=6</t>
  </si>
  <si>
    <t>8077759453=8082854753=6</t>
  </si>
  <si>
    <t>8077665853=8077665953=6</t>
  </si>
  <si>
    <t>8077798453=8082852253=6</t>
  </si>
  <si>
    <t>8077801053=8082846553=6</t>
  </si>
  <si>
    <t>8077795853=8082672153=6</t>
  </si>
  <si>
    <t>8077793253=8082669653=6</t>
  </si>
  <si>
    <t>8077668453=8077668553=6</t>
  </si>
  <si>
    <t>8077658053=8077658153=6</t>
  </si>
  <si>
    <t>8077728253=8082667153=6</t>
  </si>
  <si>
    <t>8077725653=8082664653=6</t>
  </si>
  <si>
    <t>8077671053=8077671153=6</t>
  </si>
  <si>
    <t>8077777653=8082334153=6</t>
  </si>
  <si>
    <t>8077780253=8082331653=6</t>
  </si>
  <si>
    <t>8077710053=8082329153=6</t>
  </si>
  <si>
    <t>8077712653=8082326653=6</t>
  </si>
  <si>
    <t>8077715253=8082324153=6</t>
  </si>
  <si>
    <t>8077717853=8082321653=6</t>
  </si>
  <si>
    <t>8077699653=8082319153=6</t>
  </si>
  <si>
    <t>8077702253=8082316653=6</t>
  </si>
  <si>
    <t>8077704853=8082314153=6</t>
  </si>
  <si>
    <t>8077707453=8082311653=6</t>
  </si>
  <si>
    <t>8077762053=8081941053=6</t>
  </si>
  <si>
    <t>8077764653=8081938553=6</t>
  </si>
  <si>
    <t>8077767253=8081936053=6</t>
  </si>
  <si>
    <t>8077769853=8081933553=6</t>
  </si>
  <si>
    <t>8077772453=8081741053=6</t>
  </si>
  <si>
    <t>8077775053=8081417053=6</t>
  </si>
  <si>
    <t>8077782853=8081414553=6</t>
  </si>
  <si>
    <t>8077785453=8081412053=6</t>
  </si>
  <si>
    <t>8077788053=8081409553=6</t>
  </si>
  <si>
    <t>8077790653=8081407053=6</t>
  </si>
  <si>
    <t>8077673653=8077673753=6</t>
  </si>
  <si>
    <t>8077806253=8081404553=6</t>
  </si>
  <si>
    <t>8077808853=8081402053=6</t>
  </si>
  <si>
    <t>8077803653=8081399553=6</t>
  </si>
  <si>
    <t>8077811453=8081191153=6</t>
  </si>
  <si>
    <t>8077676253=8077676353=6</t>
  </si>
  <si>
    <t>8077660653=8077660753=6</t>
  </si>
  <si>
    <t>8077814053=8077814153=6</t>
  </si>
  <si>
    <t>Источник финансового обеспечения: Субсидии на осуществление капитальных вложений</t>
  </si>
  <si>
    <t>8077720453=8083107053=5</t>
  </si>
  <si>
    <t>8077723053=8083104553=5</t>
  </si>
  <si>
    <t>8077663253=8077663353=5</t>
  </si>
  <si>
    <t>8077749053=8083102053=5</t>
  </si>
  <si>
    <t>8077751653=8083099553=5</t>
  </si>
  <si>
    <t>8077689253=8083094553=5</t>
  </si>
  <si>
    <t>8077691853=8083087053=5</t>
  </si>
  <si>
    <t>8077694453=8083081953=5</t>
  </si>
  <si>
    <t>8077697053=8083074453=5</t>
  </si>
  <si>
    <t>8077678853=8083066853=5</t>
  </si>
  <si>
    <t>8077681453=8083061853=5</t>
  </si>
  <si>
    <t>8077684053=8083059353=5</t>
  </si>
  <si>
    <t>8077686653=8083056853=5</t>
  </si>
  <si>
    <t>8077730853=8077730953=5</t>
  </si>
  <si>
    <t>8077733453=8083054353=5</t>
  </si>
  <si>
    <t>8077736053=8083051853=5</t>
  </si>
  <si>
    <t>8077741253=8083044353=5</t>
  </si>
  <si>
    <t>8077743853=8083041853=5</t>
  </si>
  <si>
    <t>8077746453=8083039353=5</t>
  </si>
  <si>
    <t>8077754253=8082862253=5</t>
  </si>
  <si>
    <t>8077756853=8082859753=5</t>
  </si>
  <si>
    <t>8077738653=8082857253=5</t>
  </si>
  <si>
    <t>8077759453=8082854753=5</t>
  </si>
  <si>
    <t>8077665853=8077665953=5</t>
  </si>
  <si>
    <t>8077798453=8082852253=5</t>
  </si>
  <si>
    <t>8077801053=8082846553=5</t>
  </si>
  <si>
    <t>8077795853=8082672153=5</t>
  </si>
  <si>
    <t>8077793253=8082669653=5</t>
  </si>
  <si>
    <t>8077668453=8077668553=5</t>
  </si>
  <si>
    <t>8077658053=8077658153=5</t>
  </si>
  <si>
    <t>8077728253=8082667153=5</t>
  </si>
  <si>
    <t>8077725653=8082664653=5</t>
  </si>
  <si>
    <t>8077671053=8077671153=5</t>
  </si>
  <si>
    <t>8077777653=8082334153=5</t>
  </si>
  <si>
    <t>8077780253=8082331653=5</t>
  </si>
  <si>
    <t>8077710053=8082329153=5</t>
  </si>
  <si>
    <t>8077712653=8082326653=5</t>
  </si>
  <si>
    <t>8077715253=8082324153=5</t>
  </si>
  <si>
    <t>8077717853=8082321653=5</t>
  </si>
  <si>
    <t>8077699653=8082319153=5</t>
  </si>
  <si>
    <t>8077702253=8082316653=5</t>
  </si>
  <si>
    <t>8077704853=8082314153=5</t>
  </si>
  <si>
    <t>8077707453=8082311653=5</t>
  </si>
  <si>
    <t>8077762053=8081941053=5</t>
  </si>
  <si>
    <t>8077764653=8081938553=5</t>
  </si>
  <si>
    <t>8077767253=8081936053=5</t>
  </si>
  <si>
    <t>8077769853=8081933553=5</t>
  </si>
  <si>
    <t>8077772453=8081741053=5</t>
  </si>
  <si>
    <t>8077775053=8081417053=5</t>
  </si>
  <si>
    <t>8077782853=8081414553=5</t>
  </si>
  <si>
    <t>8077785453=8081412053=5</t>
  </si>
  <si>
    <t>8077788053=8081409553=5</t>
  </si>
  <si>
    <t>8077790653=8081407053=5</t>
  </si>
  <si>
    <t>8077673653=8077673753=5</t>
  </si>
  <si>
    <t>8077806253=8081404553=5</t>
  </si>
  <si>
    <t>8077808853=8081402053=5</t>
  </si>
  <si>
    <t>8077803653=8081399553=5</t>
  </si>
  <si>
    <t>8077811453=8081191153=5</t>
  </si>
  <si>
    <t>8077676253=8077676353=5</t>
  </si>
  <si>
    <t>8077660653=8077660753=5</t>
  </si>
  <si>
    <t>8077814053=8077814153=5</t>
  </si>
  <si>
    <t>Источник финансового обеспечения: Субсидии, предоставляемые в соответствии с абзацем вторым пункта 1 статьи 78.1 Бюджетного кодекса Российской Федерации</t>
  </si>
  <si>
    <t>8077720453=8083107053=4.1</t>
  </si>
  <si>
    <t>8077723053=8083104553=4.1</t>
  </si>
  <si>
    <t>8077663253=8077663353=4.1</t>
  </si>
  <si>
    <t>8077749053=8083102053=4.1</t>
  </si>
  <si>
    <t>8077751653=8083099553=4.1</t>
  </si>
  <si>
    <t>8077689253=8083094553=4.1</t>
  </si>
  <si>
    <t>8077691853=8083087053=4.1</t>
  </si>
  <si>
    <t>8077694453=8083081953=4.1</t>
  </si>
  <si>
    <t>8077697053=8083074453=4.1</t>
  </si>
  <si>
    <t>8077678853=8083066853=4.1</t>
  </si>
  <si>
    <t>8077681453=8083061853=4.1</t>
  </si>
  <si>
    <t>8077684053=8083059353=4.1</t>
  </si>
  <si>
    <t>8077686653=8083056853=4.1</t>
  </si>
  <si>
    <t>8077730853=8077730953=4.1</t>
  </si>
  <si>
    <t>8077733453=8083054353=4.1</t>
  </si>
  <si>
    <t>8077736053=8083051853=4.1</t>
  </si>
  <si>
    <t>8077741253=8083044353=4.1</t>
  </si>
  <si>
    <t>8077743853=8083041853=4.1</t>
  </si>
  <si>
    <t>8077746453=8083039353=4.1</t>
  </si>
  <si>
    <t>8077754253=8082862253=4.1</t>
  </si>
  <si>
    <t>8077756853=8082859753=4.1</t>
  </si>
  <si>
    <t>8077738653=8082857253=4.1</t>
  </si>
  <si>
    <t>8077759453=8082854753=4.1</t>
  </si>
  <si>
    <t>8077665853=8077665953=4.1</t>
  </si>
  <si>
    <t>8077798453=8082852253=4.1</t>
  </si>
  <si>
    <t>8077801053=8082846553=4.1</t>
  </si>
  <si>
    <t>8077795853=8082672153=4.1</t>
  </si>
  <si>
    <t>8077793253=8082669653=4.1</t>
  </si>
  <si>
    <t>8077668453=8077668553=4.1</t>
  </si>
  <si>
    <t>8077658053=8077658153=4.1</t>
  </si>
  <si>
    <t>8077728253=8082667153=4.1</t>
  </si>
  <si>
    <t>8077725653=8082664653=4.1</t>
  </si>
  <si>
    <t>8077671053=8077671153=4.1</t>
  </si>
  <si>
    <t>8077777653=8082334153=4.1</t>
  </si>
  <si>
    <t>8077780253=8082331653=4.1</t>
  </si>
  <si>
    <t>8077710053=8082329153=4.1</t>
  </si>
  <si>
    <t>8077712653=8082326653=4.1</t>
  </si>
  <si>
    <t>8077715253=8082324153=4.1</t>
  </si>
  <si>
    <t>8077717853=8082321653=4.1</t>
  </si>
  <si>
    <t>8077699653=8082319153=4.1</t>
  </si>
  <si>
    <t>8077702253=8082316653=4.1</t>
  </si>
  <si>
    <t>8077704853=8082314153=4.1</t>
  </si>
  <si>
    <t>8077707453=8082311653=4.1</t>
  </si>
  <si>
    <t>8077762053=8081941053=4.1</t>
  </si>
  <si>
    <t>8077764653=8081938553=4.1</t>
  </si>
  <si>
    <t>8077767253=8081936053=4.1</t>
  </si>
  <si>
    <t>8077769853=8081933553=4.1</t>
  </si>
  <si>
    <t>8077772453=8081741053=4.1</t>
  </si>
  <si>
    <t>8077775053=8081417053=4.1</t>
  </si>
  <si>
    <t>8077782853=8081414553=4.1</t>
  </si>
  <si>
    <t>8077785453=8081412053=4.1</t>
  </si>
  <si>
    <t>8077788053=8081409553=4.1</t>
  </si>
  <si>
    <t>8077790653=8081407053=4.1</t>
  </si>
  <si>
    <t>8077673653=8077673753=4.1</t>
  </si>
  <si>
    <t>8077806253=8081404553=4.1</t>
  </si>
  <si>
    <t>8077808853=8081402053=4.1</t>
  </si>
  <si>
    <t>8077803653=8081399553=4.1</t>
  </si>
  <si>
    <t>8077811453=8081191153=4.1</t>
  </si>
  <si>
    <t>8077676253=8077676353=4.1</t>
  </si>
  <si>
    <t>8077660653=8077660753=4.1</t>
  </si>
  <si>
    <t>8077814053=8077814153=4.1</t>
  </si>
  <si>
    <t>Источник финансового обеспечения: 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</si>
  <si>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8077720453=8083107053=4</t>
  </si>
  <si>
    <t>8077723053=8083104553=4</t>
  </si>
  <si>
    <t>8077663253=8077663353=4</t>
  </si>
  <si>
    <t>8077749053=8083102053=4</t>
  </si>
  <si>
    <t>8077751653=8083099553=4</t>
  </si>
  <si>
    <t>8077689253=8083094553=4</t>
  </si>
  <si>
    <t>8077691853=8083087053=4</t>
  </si>
  <si>
    <t>8077694453=8083081953=4</t>
  </si>
  <si>
    <t>8077697053=8083074453=4</t>
  </si>
  <si>
    <t>8077678853=8083066853=4</t>
  </si>
  <si>
    <t>8077681453=8083061853=4</t>
  </si>
  <si>
    <t>8077684053=8083059353=4</t>
  </si>
  <si>
    <t>8077686653=8083056853=4</t>
  </si>
  <si>
    <t>8077730853=8077730953=4</t>
  </si>
  <si>
    <t>8077733453=8083054353=4</t>
  </si>
  <si>
    <t>8077736053=8083051853=4</t>
  </si>
  <si>
    <t>8077743853=8083041853=4</t>
  </si>
  <si>
    <t>8077746453=8083039353=4</t>
  </si>
  <si>
    <t>8077754253=8082862253=4</t>
  </si>
  <si>
    <t>8077756853=8082859753=4</t>
  </si>
  <si>
    <t>8077738653=8082857253=4</t>
  </si>
  <si>
    <t>8077759453=8082854753=4</t>
  </si>
  <si>
    <t>8077665853=8077665953=4</t>
  </si>
  <si>
    <t>8077798453=8082852253=4</t>
  </si>
  <si>
    <t>8077795853=8082672153=4</t>
  </si>
  <si>
    <t>8077793253=8082669653=4</t>
  </si>
  <si>
    <t>8077668453=8077668553=4</t>
  </si>
  <si>
    <t>8077658053=8077658153=4</t>
  </si>
  <si>
    <t>8077728253=8082667153=4</t>
  </si>
  <si>
    <t>8077725653=8082664653=4</t>
  </si>
  <si>
    <t>8077671053=8077671153=4</t>
  </si>
  <si>
    <t>8077777653=8082334153=4</t>
  </si>
  <si>
    <t>8077780253=8082331653=4</t>
  </si>
  <si>
    <t>8077710053=8082329153=4</t>
  </si>
  <si>
    <t>8077712653=8082326653=4</t>
  </si>
  <si>
    <t>8077715253=8082324153=4</t>
  </si>
  <si>
    <t>8077717853=8082321653=4</t>
  </si>
  <si>
    <t>8077699653=8082319153=4</t>
  </si>
  <si>
    <t>8077702253=8082316653=4</t>
  </si>
  <si>
    <t>8077704853=8082314153=4</t>
  </si>
  <si>
    <t>8077707453=8082311653=4</t>
  </si>
  <si>
    <t>8077762053=8081941053=4</t>
  </si>
  <si>
    <t>8077764653=8081938553=4</t>
  </si>
  <si>
    <t>8077767253=8081936053=4</t>
  </si>
  <si>
    <t>8077772453=8081741053=4</t>
  </si>
  <si>
    <t>8077775053=8081417053=4</t>
  </si>
  <si>
    <t>8077782853=8081414553=4</t>
  </si>
  <si>
    <t>8077785453=8081412053=4</t>
  </si>
  <si>
    <t>8077788053=8081409553=4</t>
  </si>
  <si>
    <t>8077790653=8081407053=4</t>
  </si>
  <si>
    <t>8077673653=8077673753=4</t>
  </si>
  <si>
    <t>8077806253=8081404553=4</t>
  </si>
  <si>
    <t>8077803653=8081399553=4</t>
  </si>
  <si>
    <t>8077811453=8081191153=4</t>
  </si>
  <si>
    <t>8077676253=8077676353=4</t>
  </si>
  <si>
    <t>8077660653=8077660753=4</t>
  </si>
  <si>
    <t>8077814053=8077814153=4</t>
  </si>
  <si>
    <t>Источник финансового обеспечения: 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</si>
  <si>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Показатели выплат по расходам на закупку товаров, работ, услуг учреждения (подразделения) на 2019г.</t>
  </si>
  <si>
    <t>Таблица 2.1</t>
  </si>
  <si>
    <t>610</t>
  </si>
  <si>
    <t>440</t>
  </si>
  <si>
    <t xml:space="preserve"> .  . Выбытия со счетов бюджетов</t>
  </si>
  <si>
    <t>421</t>
  </si>
  <si>
    <t xml:space="preserve"> .  . Возврат остатка субсидии прошлых лет в бюджет города</t>
  </si>
  <si>
    <t>420</t>
  </si>
  <si>
    <t xml:space="preserve"> . прочие выбытия</t>
  </si>
  <si>
    <t>410</t>
  </si>
  <si>
    <t xml:space="preserve"> . уменьшение остатков средств</t>
  </si>
  <si>
    <t>400</t>
  </si>
  <si>
    <t>Выбытие финансовых активов, всего</t>
  </si>
  <si>
    <t>321</t>
  </si>
  <si>
    <t xml:space="preserve"> .  . Поступления на счета бюджетов</t>
  </si>
  <si>
    <t>320</t>
  </si>
  <si>
    <t xml:space="preserve"> . прочие поступления</t>
  </si>
  <si>
    <t>310</t>
  </si>
  <si>
    <t xml:space="preserve"> . увеличение остатков средств</t>
  </si>
  <si>
    <t>300</t>
  </si>
  <si>
    <t>Поступление финансовых активов, всего:</t>
  </si>
  <si>
    <t>272</t>
  </si>
  <si>
    <t xml:space="preserve"> .  . Увеличение стоимости основных средств</t>
  </si>
  <si>
    <t>271</t>
  </si>
  <si>
    <t xml:space="preserve"> .  . Услуги, работы для целей капитальных вложений</t>
  </si>
  <si>
    <t>270</t>
  </si>
  <si>
    <t xml:space="preserve"> . Строительство (реконструкция) объектов недвижимого имущества государственными (муниципальными) учреждениями</t>
  </si>
  <si>
    <t>26221</t>
  </si>
  <si>
    <t>26220</t>
  </si>
  <si>
    <t>26219</t>
  </si>
  <si>
    <t>26218</t>
  </si>
  <si>
    <t>26217</t>
  </si>
  <si>
    <t>26216</t>
  </si>
  <si>
    <t>26215</t>
  </si>
  <si>
    <t>26214</t>
  </si>
  <si>
    <t>26213</t>
  </si>
  <si>
    <t>26212</t>
  </si>
  <si>
    <t>26211</t>
  </si>
  <si>
    <t>26210</t>
  </si>
  <si>
    <t>2629</t>
  </si>
  <si>
    <t>26281</t>
  </si>
  <si>
    <t>2628</t>
  </si>
  <si>
    <t>2627</t>
  </si>
  <si>
    <t>2626</t>
  </si>
  <si>
    <t>2625</t>
  </si>
  <si>
    <t>2624</t>
  </si>
  <si>
    <t>2623</t>
  </si>
  <si>
    <t>2622</t>
  </si>
  <si>
    <t>2621</t>
  </si>
  <si>
    <t>262</t>
  </si>
  <si>
    <t>2614</t>
  </si>
  <si>
    <t>2615</t>
  </si>
  <si>
    <t>2613</t>
  </si>
  <si>
    <t>2612</t>
  </si>
  <si>
    <t>2611</t>
  </si>
  <si>
    <t>261</t>
  </si>
  <si>
    <t>260</t>
  </si>
  <si>
    <t xml:space="preserve"> . расходы на закупку товаров, работ, услуг, всего</t>
  </si>
  <si>
    <t>831.297</t>
  </si>
  <si>
    <t>2515</t>
  </si>
  <si>
    <t xml:space="preserve"> .  .  . Иные выплаты текущего характера организациям</t>
  </si>
  <si>
    <t>831.296</t>
  </si>
  <si>
    <t>2514</t>
  </si>
  <si>
    <t xml:space="preserve"> .  .  . Иные выплаты текущего характера физическим лицам</t>
  </si>
  <si>
    <t>831.295</t>
  </si>
  <si>
    <t>2516</t>
  </si>
  <si>
    <t xml:space="preserve"> .  .  . Другие экономические санкции</t>
  </si>
  <si>
    <t>831.293</t>
  </si>
  <si>
    <t>2513</t>
  </si>
  <si>
    <t xml:space="preserve"> .  .  . Штрафы за нарушение законодательства о налогах, сборах, законодательства о страховых взносах</t>
  </si>
  <si>
    <t>831.292</t>
  </si>
  <si>
    <t>2512</t>
  </si>
  <si>
    <t>831.291</t>
  </si>
  <si>
    <t>2511</t>
  </si>
  <si>
    <t xml:space="preserve"> .  .  . Налоги, пошлины и сборы</t>
  </si>
  <si>
    <t>251</t>
  </si>
  <si>
    <t xml:space="preserve"> .  . Исполнение судебных актов</t>
  </si>
  <si>
    <t>250</t>
  </si>
  <si>
    <t xml:space="preserve"> . прочие расходы (кроме расходов на закупку товаров, работ, услуг)</t>
  </si>
  <si>
    <t>862.253</t>
  </si>
  <si>
    <t>241</t>
  </si>
  <si>
    <t xml:space="preserve"> .  . Взносы в международные организации</t>
  </si>
  <si>
    <t>240</t>
  </si>
  <si>
    <t xml:space="preserve"> . безвозмездные перечисления организациям</t>
  </si>
  <si>
    <t>853.299</t>
  </si>
  <si>
    <t>2337</t>
  </si>
  <si>
    <t xml:space="preserve"> .  .  . Иные выплаты капитального характера организациям</t>
  </si>
  <si>
    <t>853.297</t>
  </si>
  <si>
    <t>2336</t>
  </si>
  <si>
    <t>853.296</t>
  </si>
  <si>
    <t>2335</t>
  </si>
  <si>
    <t>853.295</t>
  </si>
  <si>
    <t>2334</t>
  </si>
  <si>
    <t>853.293</t>
  </si>
  <si>
    <t>2333</t>
  </si>
  <si>
    <t xml:space="preserve"> .  .  . Штрафы за нарушение законодательства о закупках и нарушение условий контрактов (договоров)</t>
  </si>
  <si>
    <t>853.292</t>
  </si>
  <si>
    <t>2332</t>
  </si>
  <si>
    <t>853.291</t>
  </si>
  <si>
    <t>2331</t>
  </si>
  <si>
    <t>233</t>
  </si>
  <si>
    <t xml:space="preserve"> .  . Уплата иных платежей</t>
  </si>
  <si>
    <t>852.291</t>
  </si>
  <si>
    <t>232</t>
  </si>
  <si>
    <t xml:space="preserve"> .  . Уплата прочих налогов, сборов</t>
  </si>
  <si>
    <t>851.291</t>
  </si>
  <si>
    <t>231</t>
  </si>
  <si>
    <t xml:space="preserve"> .  . Уплата налога на имущество организаций и земельного налога</t>
  </si>
  <si>
    <t>230</t>
  </si>
  <si>
    <t xml:space="preserve"> . уплату налогов, сборов и иных платежей, всего</t>
  </si>
  <si>
    <t>360.296</t>
  </si>
  <si>
    <t>226</t>
  </si>
  <si>
    <t xml:space="preserve"> .  . Иные выплаты населению</t>
  </si>
  <si>
    <t>350.296</t>
  </si>
  <si>
    <t>225</t>
  </si>
  <si>
    <t xml:space="preserve"> .  . Премии и гранты</t>
  </si>
  <si>
    <t>340.296</t>
  </si>
  <si>
    <t>224</t>
  </si>
  <si>
    <t xml:space="preserve"> .  . Стипендии</t>
  </si>
  <si>
    <t>321.267</t>
  </si>
  <si>
    <t>223</t>
  </si>
  <si>
    <t xml:space="preserve"> .  . Социальные пособия и компенсации персоналу в натуральной форме</t>
  </si>
  <si>
    <t>321.266</t>
  </si>
  <si>
    <t>222</t>
  </si>
  <si>
    <t xml:space="preserve"> .  . Социальные пособия и компенсации персоналу в денежной форме</t>
  </si>
  <si>
    <t>321.264</t>
  </si>
  <si>
    <t>221</t>
  </si>
  <si>
    <t xml:space="preserve"> .  . Пенсии, пособия, выплачиваемые работодателями, нанимателями бывшим работникам в денежной форме</t>
  </si>
  <si>
    <t>321.263</t>
  </si>
  <si>
    <t xml:space="preserve"> .  . Пособия по социальной помощи населению в натуральной форме</t>
  </si>
  <si>
    <t>220</t>
  </si>
  <si>
    <t xml:space="preserve"> . социальные и иные выплаты населению, всего</t>
  </si>
  <si>
    <t>119.345</t>
  </si>
  <si>
    <t>21561</t>
  </si>
  <si>
    <t>119.341</t>
  </si>
  <si>
    <t>2156</t>
  </si>
  <si>
    <t>119.267</t>
  </si>
  <si>
    <t>2155</t>
  </si>
  <si>
    <t xml:space="preserve"> .  .  . Социальные пособия и компенсации персоналу в натуральной форме</t>
  </si>
  <si>
    <t>119.266</t>
  </si>
  <si>
    <t>2154</t>
  </si>
  <si>
    <t xml:space="preserve"> .  .  . Социальные пособия и компенсации персоналу в денежной форме</t>
  </si>
  <si>
    <t>119.226</t>
  </si>
  <si>
    <t>2153</t>
  </si>
  <si>
    <t>119.225</t>
  </si>
  <si>
    <t>2152</t>
  </si>
  <si>
    <t>119.213</t>
  </si>
  <si>
    <t>2151</t>
  </si>
  <si>
    <t xml:space="preserve"> .  .  . Начисления на выплаты по оплате труда</t>
  </si>
  <si>
    <t>215</t>
  </si>
  <si>
    <t xml:space="preserve"> .  . Взносы по обязательному социальному страхованию на выплаты по оплате труда работников и иные выплаты работникам учреждений</t>
  </si>
  <si>
    <t>113.296</t>
  </si>
  <si>
    <t>2132</t>
  </si>
  <si>
    <t xml:space="preserve"> .  .  .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</si>
  <si>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113.226</t>
  </si>
  <si>
    <t>2131</t>
  </si>
  <si>
    <t>213</t>
  </si>
  <si>
    <t xml:space="preserve"> .  .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</si>
  <si>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112.267</t>
  </si>
  <si>
    <t>2126</t>
  </si>
  <si>
    <t xml:space="preserve"> .  .  . Социальные компенсации персоналу в натуральной форме</t>
  </si>
  <si>
    <t>112.266</t>
  </si>
  <si>
    <t>2125</t>
  </si>
  <si>
    <t>112.226</t>
  </si>
  <si>
    <t>2124</t>
  </si>
  <si>
    <t>112.222</t>
  </si>
  <si>
    <t>2123</t>
  </si>
  <si>
    <t>112.214</t>
  </si>
  <si>
    <t>2122</t>
  </si>
  <si>
    <t xml:space="preserve"> .  .  . Прочие несоциальные выплаты персоналу в натуральной форме</t>
  </si>
  <si>
    <t>112.212</t>
  </si>
  <si>
    <t>2121</t>
  </si>
  <si>
    <t xml:space="preserve"> .  .  . Прочие выплаты</t>
  </si>
  <si>
    <t>212</t>
  </si>
  <si>
    <t xml:space="preserve"> .  . Иные выплаты персоналу учреждений, за исключением фонда оплаты труда</t>
  </si>
  <si>
    <t>111.266</t>
  </si>
  <si>
    <t>111.211</t>
  </si>
  <si>
    <t xml:space="preserve"> .  .  . Заработная плата</t>
  </si>
  <si>
    <t>211</t>
  </si>
  <si>
    <t xml:space="preserve"> .  . оплата труда и начисления на выплаты по оплате труда, всего</t>
  </si>
  <si>
    <t>210</t>
  </si>
  <si>
    <t xml:space="preserve"> . выплаты персоналу всего</t>
  </si>
  <si>
    <t>200</t>
  </si>
  <si>
    <t>Выплаты по расходам, всего:</t>
  </si>
  <si>
    <t>1991</t>
  </si>
  <si>
    <t xml:space="preserve"> .  . Возврат дебиторской задолженности прошлых лет</t>
  </si>
  <si>
    <t>199</t>
  </si>
  <si>
    <t xml:space="preserve"> . прочие поступления, всего</t>
  </si>
  <si>
    <t>449</t>
  </si>
  <si>
    <t>1939</t>
  </si>
  <si>
    <t xml:space="preserve"> .  . Уменьшение стоимости прочих материальных запасов однократного применения</t>
  </si>
  <si>
    <t>446</t>
  </si>
  <si>
    <t>1936</t>
  </si>
  <si>
    <t xml:space="preserve"> .  . Уменьшение стоимости прочих оборотных запасов (материалов)</t>
  </si>
  <si>
    <t>445</t>
  </si>
  <si>
    <t>1935</t>
  </si>
  <si>
    <t xml:space="preserve"> .  . Уменьшение стоимости мягкого инвентаря</t>
  </si>
  <si>
    <t>444</t>
  </si>
  <si>
    <t>1934</t>
  </si>
  <si>
    <t xml:space="preserve"> .  . Уменьшение стоимости строительных материалов</t>
  </si>
  <si>
    <t>442</t>
  </si>
  <si>
    <t>1932</t>
  </si>
  <si>
    <t xml:space="preserve"> .  . Уменьшение стоимости продуктов питания</t>
  </si>
  <si>
    <t>441</t>
  </si>
  <si>
    <t>1931</t>
  </si>
  <si>
    <t xml:space="preserve"> .  . Уменьшение стоимости лекарственных препаратов и материалов, применяемых в медицинских целях</t>
  </si>
  <si>
    <t>193</t>
  </si>
  <si>
    <t xml:space="preserve"> . Уменьшение стоимости материальных запасов</t>
  </si>
  <si>
    <t>192</t>
  </si>
  <si>
    <t xml:space="preserve"> . Уменьшение стоимости нематериальных активов</t>
  </si>
  <si>
    <t>191</t>
  </si>
  <si>
    <t xml:space="preserve"> . Уменьшение стоимости основных средств</t>
  </si>
  <si>
    <t>180</t>
  </si>
  <si>
    <t xml:space="preserve"> . доходы от операций с активами</t>
  </si>
  <si>
    <t>160</t>
  </si>
  <si>
    <t xml:space="preserve"> . прочие доходы</t>
  </si>
  <si>
    <t>189</t>
  </si>
  <si>
    <t>1562</t>
  </si>
  <si>
    <t xml:space="preserve"> .  .  . Иные доходы</t>
  </si>
  <si>
    <t>1561</t>
  </si>
  <si>
    <t xml:space="preserve"> .  .  . Выплаты, уменьшающие доход (в т.ч. налог на прибыль, налог на добавленную стоимость)</t>
  </si>
  <si>
    <t>156</t>
  </si>
  <si>
    <t xml:space="preserve"> .  . иные доходы</t>
  </si>
  <si>
    <t>162</t>
  </si>
  <si>
    <t>155</t>
  </si>
  <si>
    <t xml:space="preserve"> .  . Поступления капитального характера бюджетным и автономным учреждениям от сектора государственного управления (субсидии на иные цели капитального характера и субсидии на осуществление капитальных вложений)</t>
  </si>
  <si>
    <t>152</t>
  </si>
  <si>
    <t>15424</t>
  </si>
  <si>
    <t xml:space="preserve"> .  .  .  .  . Гранты из федерального бюджета</t>
  </si>
  <si>
    <t>15423</t>
  </si>
  <si>
    <t xml:space="preserve"> .  .  .  .  . Гранты из бюджета г. Москвы</t>
  </si>
  <si>
    <t>15422</t>
  </si>
  <si>
    <t xml:space="preserve"> .  .  .  . Иные трансферты (гранты)</t>
  </si>
  <si>
    <t>15421</t>
  </si>
  <si>
    <t xml:space="preserve"> .  .  .  . Субсидии на иные цели текущего характера</t>
  </si>
  <si>
    <t>1542</t>
  </si>
  <si>
    <t xml:space="preserve"> .  .  . Доходы целевого характера (гранты)</t>
  </si>
  <si>
    <t>1541</t>
  </si>
  <si>
    <t xml:space="preserve"> .  .  . Доходы от пожертвований и иных безвозмездных перечислений</t>
  </si>
  <si>
    <t>154</t>
  </si>
  <si>
    <t xml:space="preserve"> .  . Поступления текущего характера бюджетным и автономным учреждениям от сектора государственного управления (субсидии на иные цели)</t>
  </si>
  <si>
    <t>150</t>
  </si>
  <si>
    <t xml:space="preserve"> . иные субсидии, предоставленные из бюджета</t>
  </si>
  <si>
    <t>157</t>
  </si>
  <si>
    <t>147</t>
  </si>
  <si>
    <t xml:space="preserve"> .  . Поступления текущего характера от международных организаций</t>
  </si>
  <si>
    <t>146</t>
  </si>
  <si>
    <t xml:space="preserve"> .  . Поступления от наднациональных организаций и правительств иностранных государств</t>
  </si>
  <si>
    <t>1453</t>
  </si>
  <si>
    <t xml:space="preserve"> .  .  . Иные безвозмездные целевые поступления</t>
  </si>
  <si>
    <t>1452</t>
  </si>
  <si>
    <t xml:space="preserve"> .  .  . Безвозмездные поступления от иных организаций, за исключением государственных (муниципальных) бюджетных (автономных) учреждений и организаций государственного сектора</t>
  </si>
  <si>
    <t>1451</t>
  </si>
  <si>
    <t xml:space="preserve"> .  .  . Гранты, пожертвования, в том числе денежные пожертвования и безвозмездные поступления от физических и (или) юридических лиц</t>
  </si>
  <si>
    <t>145</t>
  </si>
  <si>
    <t xml:space="preserve"> .  .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</si>
  <si>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140</t>
  </si>
  <si>
    <t xml:space="preserve"> . 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</si>
  <si>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 .  . Прочие доходы от сумм принудительного изъятия</t>
  </si>
  <si>
    <t>144</t>
  </si>
  <si>
    <t xml:space="preserve"> .  . Возмещение ущерба имуществу (за исключением страховых возмещений)</t>
  </si>
  <si>
    <t>143</t>
  </si>
  <si>
    <t xml:space="preserve"> .  . Страховые возмещения</t>
  </si>
  <si>
    <t>141</t>
  </si>
  <si>
    <t>13012</t>
  </si>
  <si>
    <t xml:space="preserve"> .  .  . Поступления от денежных взысканий (штрафов) за неисполнение или ненадлежащее исполнение поставщиком (исполнителем, подрядчиком) условий контрактов, гражданско-правовых договоров</t>
  </si>
  <si>
    <t>13011</t>
  </si>
  <si>
    <t xml:space="preserve"> .  .  .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</si>
  <si>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.  . доходы от штрафных санкций за нарушение законодательства о закупках и нарушение условий контрактов (договоров)</t>
  </si>
  <si>
    <t>130</t>
  </si>
  <si>
    <t xml:space="preserve"> . доходы от штрафов, пеней, иных сумм принудительного изъятия</t>
  </si>
  <si>
    <t>135</t>
  </si>
  <si>
    <t>123</t>
  </si>
  <si>
    <t xml:space="preserve"> .  . доходы по условным арендным платежам</t>
  </si>
  <si>
    <t>134</t>
  </si>
  <si>
    <t>122</t>
  </si>
  <si>
    <t xml:space="preserve"> .  . Доходы от компенсации затрат</t>
  </si>
  <si>
    <t>131</t>
  </si>
  <si>
    <t>12125</t>
  </si>
  <si>
    <t xml:space="preserve"> .  .  .  . Иные поступления</t>
  </si>
  <si>
    <t>12124</t>
  </si>
  <si>
    <t xml:space="preserve"> .  .  .  . Плата за экскурсионное обслуживание (путевки)</t>
  </si>
  <si>
    <t>12123</t>
  </si>
  <si>
    <t xml:space="preserve"> .  .  .  . Поступления от реализации образовательных программ</t>
  </si>
  <si>
    <t>12122</t>
  </si>
  <si>
    <t xml:space="preserve"> .  .  .  . Поступления от деятельности студий, кружков, секций, любительских объединений</t>
  </si>
  <si>
    <t>12121</t>
  </si>
  <si>
    <t xml:space="preserve"> .  .  .  . Поступления от реализации входных билетов</t>
  </si>
  <si>
    <t>1212</t>
  </si>
  <si>
    <t xml:space="preserve"> .  .  . Другие доходы от оказания платных услуг (работ) в рамках уставной деятельности</t>
  </si>
  <si>
    <t xml:space="preserve"> .  .  . Субсидия на финансовое обеспечение выполнения государственного (муниципального) задания</t>
  </si>
  <si>
    <t>121</t>
  </si>
  <si>
    <t xml:space="preserve"> .  . доходы от оказания платных услуг (работ)</t>
  </si>
  <si>
    <t>120</t>
  </si>
  <si>
    <t xml:space="preserve"> . доходы от оказания услуг, работ</t>
  </si>
  <si>
    <t>128</t>
  </si>
  <si>
    <t>113</t>
  </si>
  <si>
    <t xml:space="preserve"> .  . Доходы от предоставления неисключительных прав на результаты интеллектуальной деятельности и средства индивидуализации</t>
  </si>
  <si>
    <t>124</t>
  </si>
  <si>
    <t>112</t>
  </si>
  <si>
    <t xml:space="preserve"> .  . Проценты по депозитам, остаткам денежных средств</t>
  </si>
  <si>
    <t xml:space="preserve"> .  .  . Поступления от использования движимого имущества</t>
  </si>
  <si>
    <t xml:space="preserve"> .  .  . Поступления от использования недвижимого имущества</t>
  </si>
  <si>
    <t>111</t>
  </si>
  <si>
    <t xml:space="preserve"> .  . Доходы от операционной аренды</t>
  </si>
  <si>
    <t>110</t>
  </si>
  <si>
    <t xml:space="preserve"> . доходы от собственности</t>
  </si>
  <si>
    <t>100</t>
  </si>
  <si>
    <t>Поступления от доходов, всего:</t>
  </si>
  <si>
    <t>из них гранты</t>
  </si>
  <si>
    <t>поступления от оказания услуг (выполнения работ) на платной основе и от иной приносящей доход деятельности</t>
  </si>
  <si>
    <t>средства обязательного медицинского страхования</t>
  </si>
  <si>
    <t>субсидии на осуществление капитальных вложений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</si>
  <si>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</si>
  <si>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</si>
  <si>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</si>
  <si>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Объем финансового обеспечения, руб (с точностью до двух знаков после запятой - 0,00)</t>
  </si>
  <si>
    <t>Код по бюджетной классификации Российской Федерации</t>
  </si>
  <si>
    <t>Показатели по поступлениям и выплатам учреждения (подразделения) за пределами планового периода</t>
  </si>
  <si>
    <t>Таблица 2 (продолжение)</t>
  </si>
  <si>
    <t>8077547653=8077547753</t>
  </si>
  <si>
    <t>8077545053=8077545153</t>
  </si>
  <si>
    <t>8077539853=8077539953</t>
  </si>
  <si>
    <t>8077542453=8077542553</t>
  </si>
  <si>
    <t>8077649053=8077649153</t>
  </si>
  <si>
    <t>8077555453=8077555553</t>
  </si>
  <si>
    <t>8077550253=8077550353</t>
  </si>
  <si>
    <t>8077552853=8077552953</t>
  </si>
  <si>
    <t>8077651653=8077651753</t>
  </si>
  <si>
    <t>8077630853=8077630953</t>
  </si>
  <si>
    <t>8077633453=8077633553</t>
  </si>
  <si>
    <t>8077573653=8077573753</t>
  </si>
  <si>
    <t>8077498253=8077498353</t>
  </si>
  <si>
    <t>8077500853=8077500953</t>
  </si>
  <si>
    <t>8077438453=8077438553</t>
  </si>
  <si>
    <t>8077441053=8077441153</t>
  </si>
  <si>
    <t>8077443653=8077443753</t>
  </si>
  <si>
    <t>8077456653=8077456753</t>
  </si>
  <si>
    <t>8077446253=8077446353</t>
  </si>
  <si>
    <t>8077448853=8077448953</t>
  </si>
  <si>
    <t>8077451453=8077451553</t>
  </si>
  <si>
    <t>8077454053=8077454153</t>
  </si>
  <si>
    <t>8077503453=8077503553</t>
  </si>
  <si>
    <t>8077506053=8077506153</t>
  </si>
  <si>
    <t>8077508653=8077508753</t>
  </si>
  <si>
    <t>8077511253=8077511353</t>
  </si>
  <si>
    <t>8077513853=8077513953</t>
  </si>
  <si>
    <t>8077516453=8077516553</t>
  </si>
  <si>
    <t>8077519053=8077519153</t>
  </si>
  <si>
    <t>8077521653=8077521753</t>
  </si>
  <si>
    <t>8077524253=8077524353</t>
  </si>
  <si>
    <t>8077526853=8077526953</t>
  </si>
  <si>
    <t>8077576253=8077576353</t>
  </si>
  <si>
    <t>8077529453=8077529553</t>
  </si>
  <si>
    <t>8077532053=8077532153</t>
  </si>
  <si>
    <t>8077534653=8077534753</t>
  </si>
  <si>
    <t>8077537253=8077537353</t>
  </si>
  <si>
    <t>8077578853=8077578953</t>
  </si>
  <si>
    <t>8077558053=8077558153</t>
  </si>
  <si>
    <t>8077636053=8077636153</t>
  </si>
  <si>
    <t>8077638653=8077638753</t>
  </si>
  <si>
    <t>8077641253=8077641353</t>
  </si>
  <si>
    <t>8077643853=8077643953</t>
  </si>
  <si>
    <t>8077646453=8077646553</t>
  </si>
  <si>
    <t>8077581453=8077581553</t>
  </si>
  <si>
    <t>8077560653=8077560753</t>
  </si>
  <si>
    <t>8077584053=8077584153</t>
  </si>
  <si>
    <t>8077563253=8077563353</t>
  </si>
  <si>
    <t>8077623053=8077623153</t>
  </si>
  <si>
    <t>8077625653=8077625753</t>
  </si>
  <si>
    <t>8077628253=8077628353</t>
  </si>
  <si>
    <t>8077586653=8077586753</t>
  </si>
  <si>
    <t>8077589253=8077589353</t>
  </si>
  <si>
    <t>8077591853=8077591953</t>
  </si>
  <si>
    <t>8077565853=8077565953</t>
  </si>
  <si>
    <t>8077594453=8077594553</t>
  </si>
  <si>
    <t>8077597053=8077597153</t>
  </si>
  <si>
    <t>8077599653=8077599753</t>
  </si>
  <si>
    <t>8077602253=8077602353</t>
  </si>
  <si>
    <t>8077604853=8077604953</t>
  </si>
  <si>
    <t>8077568453=8077568553</t>
  </si>
  <si>
    <t>8077474853=8077474953</t>
  </si>
  <si>
    <t>8077459253=8077459353</t>
  </si>
  <si>
    <t>8077461853=8077461953</t>
  </si>
  <si>
    <t>8077464453=8077464553</t>
  </si>
  <si>
    <t>8077467053=8077467153</t>
  </si>
  <si>
    <t>8077469653=8077469753</t>
  </si>
  <si>
    <t>8077472253=8077472353</t>
  </si>
  <si>
    <t>8077607453=8077607553</t>
  </si>
  <si>
    <t>8077477453=8077477553</t>
  </si>
  <si>
    <t>8077480053=8077480153</t>
  </si>
  <si>
    <t>8077610053=8077610153</t>
  </si>
  <si>
    <t>8077493053=8077493153</t>
  </si>
  <si>
    <t>8077495653=8077495753</t>
  </si>
  <si>
    <t>8077482653=8077482753</t>
  </si>
  <si>
    <t>8077485253=8077485353</t>
  </si>
  <si>
    <t>8077487853=8077487953</t>
  </si>
  <si>
    <t>8077490453=8077490553</t>
  </si>
  <si>
    <t>8077612653=8077612753</t>
  </si>
  <si>
    <t>8077617853=8077617953</t>
  </si>
  <si>
    <t>8077620453=8077620553</t>
  </si>
  <si>
    <t>8077615253=8077615353</t>
  </si>
  <si>
    <t>8077571053=8077571153</t>
  </si>
  <si>
    <t>8077654253=8077654353</t>
  </si>
  <si>
    <t>Показатели по поступлениям и выплатам учреждения (подразделения) на 2021 г.</t>
  </si>
  <si>
    <t>Показатели по поступлениям и выплатам учреждения (подразделения) на 2020 г.</t>
  </si>
  <si>
    <t>500</t>
  </si>
  <si>
    <t>Показатели по поступлениям и выплатам учреждения (подразделения) на 2019 г.</t>
  </si>
  <si>
    <t>Таблица 2</t>
  </si>
  <si>
    <t xml:space="preserve"> .  . просроченная кредиторская задолженность</t>
  </si>
  <si>
    <t>3.2.1</t>
  </si>
  <si>
    <t xml:space="preserve"> . кредиторская задолженность:</t>
  </si>
  <si>
    <t>3.2</t>
  </si>
  <si>
    <t xml:space="preserve"> . долговые обязательства</t>
  </si>
  <si>
    <t>3.1</t>
  </si>
  <si>
    <t>3</t>
  </si>
  <si>
    <t xml:space="preserve"> . дебиторская задолженность по расходам</t>
  </si>
  <si>
    <t>2.4</t>
  </si>
  <si>
    <t xml:space="preserve"> . дебиторская задолженность по доходам</t>
  </si>
  <si>
    <t>2.3</t>
  </si>
  <si>
    <t xml:space="preserve"> . иные финансовые инструменты</t>
  </si>
  <si>
    <t>2.2</t>
  </si>
  <si>
    <t xml:space="preserve"> .  . денежные средства учреждения, размещенные на депозиты в кредитной организации</t>
  </si>
  <si>
    <t>2.1.2</t>
  </si>
  <si>
    <t xml:space="preserve"> .  . денежные средства учреждения на счетах</t>
  </si>
  <si>
    <t>2.1.1</t>
  </si>
  <si>
    <t xml:space="preserve"> . денежные средства учреждения, всего:</t>
  </si>
  <si>
    <t>2.1</t>
  </si>
  <si>
    <t>2</t>
  </si>
  <si>
    <t xml:space="preserve"> .  . остаточная стоимость</t>
  </si>
  <si>
    <t>1.2.1</t>
  </si>
  <si>
    <t xml:space="preserve"> . особо ценное движимое имущество, всего:</t>
  </si>
  <si>
    <t>1.2</t>
  </si>
  <si>
    <t>1.1.1</t>
  </si>
  <si>
    <t xml:space="preserve"> . недвижимое имущество, всего:</t>
  </si>
  <si>
    <t>1.1</t>
  </si>
  <si>
    <t>1</t>
  </si>
  <si>
    <t>Показатели финансового состояния учреждения (подразделения) на 01.01.2019г.</t>
  </si>
  <si>
    <t>Таблица 1</t>
  </si>
  <si>
    <t>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</t>
  </si>
  <si>
    <t>Общая балансовая стоимость недвижимого государственного (муниципального)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</si>
  <si>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</t>
  </si>
  <si>
    <t>Виды деятельности учреждения (подразделения), относящиеся к его основным видам деятельности в соответствии с уставом учреждения (положением подразделения)</t>
  </si>
  <si>
    <t>Цели деятельности учреждения (подразделения) в соответствии с федеральными законами, иными нормативными (муниципальными) правовыми актами и уставом учреждения (положением подразделения)</t>
  </si>
  <si>
    <t>Сведения о деятельности государственного бюджетного учреждения</t>
  </si>
  <si>
    <t>КПП</t>
  </si>
  <si>
    <t>Наименование органа, осуществляющего функции и полномочия учредителя:</t>
  </si>
  <si>
    <t>ИНН</t>
  </si>
  <si>
    <t>ОКПО</t>
  </si>
  <si>
    <t>Наименование учреждения (подразделения):</t>
  </si>
  <si>
    <t>Шаблон плана финансово - хозяйственной деятельности на 2019 год и на плановый период 2020 - 2021 годов</t>
  </si>
  <si>
    <t>Административно-управленческий персонал</t>
  </si>
  <si>
    <t>Вспомогательный персонал</t>
  </si>
  <si>
    <t>Основной персонал</t>
  </si>
  <si>
    <t>Всего работников</t>
  </si>
  <si>
    <t>Источник финансового обеспечения: Целевая субсидия</t>
  </si>
  <si>
    <t>Источник финансового обеспечения: Поступления от приносящей доход деятельности (гранты)</t>
  </si>
  <si>
    <t>Источник финансового обеспечения: Поступления от приносящей доход деятельности</t>
  </si>
  <si>
    <t>Источник финансового обеспечения: Субсидия на финансовое обеспечение выполнения государственного задания</t>
  </si>
  <si>
    <t>по  гарантированным выплатам стимулирующего характера (установленным трудовым договором)</t>
  </si>
  <si>
    <t>по выплатам компенсационного характера</t>
  </si>
  <si>
    <t>по должностному окладу</t>
  </si>
  <si>
    <t>Фонд оплаты труда, руб.</t>
  </si>
  <si>
    <t xml:space="preserve">Дополнительные выплаты стимулирующего и компенсационного  характера (месячные, квартальные, годовые, носящие разовый характер), руб. в год  </t>
  </si>
  <si>
    <t>Количество месяцев для расчета фонда оплаты труда</t>
  </si>
  <si>
    <t>Среднемесячный размер оплаты труда на одного работника, руб.</t>
  </si>
  <si>
    <t>Установленная численность, единиц
 (в соответствии со штатным расписанием)</t>
  </si>
  <si>
    <t>Должность, группа должностей</t>
  </si>
  <si>
    <t>1.1. Расчеты (обоснования) расходов на оплату труда</t>
  </si>
  <si>
    <t>1. Расчеты (обоснования) выплат персоналу (строка 210)</t>
  </si>
  <si>
    <t>Приложение 2
к Порядку составления и утверждения плана финансово-хозяйственной деятельности государственных бюджетных и автономных учреждений города Москвы, подведомственных Департаменту культуры города Москвы</t>
  </si>
  <si>
    <t>х</t>
  </si>
  <si>
    <t>Итого</t>
  </si>
  <si>
    <t xml:space="preserve">Сумма, руб. </t>
  </si>
  <si>
    <t>Количество дней</t>
  </si>
  <si>
    <t>Количество работников, чел.</t>
  </si>
  <si>
    <t>Средний размер выплат на одного работника в день, руб.</t>
  </si>
  <si>
    <t>Наименование расходов</t>
  </si>
  <si>
    <t>1.2. Расчеты (обоснования) выплат персоналу при направлении в служебные командировки</t>
  </si>
  <si>
    <t>Размер выплаты (пособия) в месяц</t>
  </si>
  <si>
    <t>Количество выплат в год на одного работника, шт.</t>
  </si>
  <si>
    <t>Численность работников, получающих пособие</t>
  </si>
  <si>
    <t>1.3. Расчеты (обоснования) выплат персоналу по уходу за ребенком</t>
  </si>
  <si>
    <t>Выплата по уходу за ребенком до 3-х лет</t>
  </si>
  <si>
    <t xml:space="preserve">Страховые взносы в Федеральный фонд обязательного медицинского страхования, всего </t>
  </si>
  <si>
    <t>Страховые взносы в Фонд социального страхования Российской Федерации, всего, в том числе:</t>
  </si>
  <si>
    <t>Страховые взносы в Пенсионный фонд Российской Федерации, всего, в том числе:</t>
  </si>
  <si>
    <t>Источник финансового обеспечения: Поступления от приносящей доход деятельности (всего)</t>
  </si>
  <si>
    <t xml:space="preserve">Сумма взноса, руб. </t>
  </si>
  <si>
    <t>Размер базы для начисления страховых взносов, руб.</t>
  </si>
  <si>
    <t>Наименование государственного внебюджетного фонда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</si>
  <si>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</si>
  <si>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ФСС</t>
  </si>
  <si>
    <t>ПФР</t>
  </si>
  <si>
    <t>взносы в пенсионный фонд</t>
  </si>
  <si>
    <t>Источник финансового обеспечения: Целевые субсидии</t>
  </si>
  <si>
    <t xml:space="preserve">Общая сумма выплат, руб. </t>
  </si>
  <si>
    <t xml:space="preserve">Количество выплат в год </t>
  </si>
  <si>
    <t>Размер одной выплаты, руб.</t>
  </si>
  <si>
    <t>2. Расчеты (обоснования) расходов на социальные и иные выплаты населению</t>
  </si>
  <si>
    <t xml:space="preserve">Сумма исчисленного налога, подлежащего уплате, руб. </t>
  </si>
  <si>
    <t>Ставка налога, %</t>
  </si>
  <si>
    <t>Налоговая база, руб.</t>
  </si>
  <si>
    <t>3. Расчет (обоснование) расходов на уплату налогов, сборов и иных платежей</t>
  </si>
  <si>
    <t>Оплата налога на имущество</t>
  </si>
  <si>
    <t>Оплата штрафа</t>
  </si>
  <si>
    <t>Количество выплат в год</t>
  </si>
  <si>
    <t>4. Расчет (обоснование) расходов на безвозмездные перечисления организациям</t>
  </si>
  <si>
    <t>5. Расчет (обоснование) прочих расходов (кроме расходов на закупку товаров, работ, услуг)</t>
  </si>
  <si>
    <t>Стоимость за единицу, руб.</t>
  </si>
  <si>
    <t>Количество платежей в год</t>
  </si>
  <si>
    <t>Количество номеров</t>
  </si>
  <si>
    <t>6.1. Расчет (обоснование) расходов на оплату услуг связи</t>
  </si>
  <si>
    <t>6. Расчет (обоснование) расходов на закупку товаров, работ, услуг</t>
  </si>
  <si>
    <t>Услуги телефонной связи</t>
  </si>
  <si>
    <t>Услуги радио связи</t>
  </si>
  <si>
    <t>Цена услуги перевозки, руб.</t>
  </si>
  <si>
    <t>Количество услуг перевозки</t>
  </si>
  <si>
    <t>6.2. Расчет (обоснование) расходов на оплату транспортных услуг</t>
  </si>
  <si>
    <t>Индексация, %</t>
  </si>
  <si>
    <t>Тариф (с учетом НДС), руб.</t>
  </si>
  <si>
    <t>Размер потребления ресурсов</t>
  </si>
  <si>
    <t>6.3. Расчет (обоснование) расходов на оплату коммунальных услуг</t>
  </si>
  <si>
    <t>Электроэнергия</t>
  </si>
  <si>
    <t>Отопление</t>
  </si>
  <si>
    <t>горячее водоснабжение</t>
  </si>
  <si>
    <t>холодное водоснабжение</t>
  </si>
  <si>
    <t>вывоз ТБО</t>
  </si>
  <si>
    <t xml:space="preserve">Стоимость с учетом НДС, руб. </t>
  </si>
  <si>
    <t>Ставка арендной платы</t>
  </si>
  <si>
    <t>Количество</t>
  </si>
  <si>
    <t>6.4. Расчет (обоснование) расходов на оплату аренды имущества</t>
  </si>
  <si>
    <t xml:space="preserve">Стоимость работ (услуг), руб. </t>
  </si>
  <si>
    <t>Количество работ (услуг)</t>
  </si>
  <si>
    <t>Объект</t>
  </si>
  <si>
    <t>6.5. Расчет (обоснование) расходов на оплату работ, услуг по содержанию имущества</t>
  </si>
  <si>
    <t xml:space="preserve">пр-т Маршала Жукова дом 76, ул Народного Ополчения д. 12 к.3, 12 к.4, д.4 </t>
  </si>
  <si>
    <t>Перемотка рукавов гидрантов, перезарядка огнетушителей</t>
  </si>
  <si>
    <t>Утилизация ртутосодержащих отходов</t>
  </si>
  <si>
    <t>Эксплуатация</t>
  </si>
  <si>
    <t>пр-т Маршала Жукова дом 76</t>
  </si>
  <si>
    <t>Мойка фасада, окон</t>
  </si>
  <si>
    <t>Замена и очистка ковровых покрытий</t>
  </si>
  <si>
    <t>Дератизация системы кондиционирования</t>
  </si>
  <si>
    <t>Техническое обслуживание орг. техники</t>
  </si>
  <si>
    <t>Техническое обслуживание систем безопасности и АПС</t>
  </si>
  <si>
    <t>Техническое обслуживание систем вентиляции</t>
  </si>
  <si>
    <t>Дератизация помещения</t>
  </si>
  <si>
    <t>Дезинсекция помещения</t>
  </si>
  <si>
    <t>Техническое обслуживание лифтов</t>
  </si>
  <si>
    <t>Уборка помещение</t>
  </si>
  <si>
    <t>Количество договоров</t>
  </si>
  <si>
    <t>6.6. Расчет (обоснование) расходов на оплату прочих работ, услуг</t>
  </si>
  <si>
    <t>Медицинский осмотр</t>
  </si>
  <si>
    <t>Печатная продукция</t>
  </si>
  <si>
    <t>повышение квалификации</t>
  </si>
  <si>
    <t>Проведение мероприятий</t>
  </si>
  <si>
    <t>Охранные услуги</t>
  </si>
  <si>
    <t>Аттестация рабочих мест</t>
  </si>
  <si>
    <t>Программный продукт</t>
  </si>
  <si>
    <t>Услуги натариуса</t>
  </si>
  <si>
    <t>Наладка системы АПС, контроля доступа, тревожной кнопки</t>
  </si>
  <si>
    <t>Средняя стоимость, руб.</t>
  </si>
  <si>
    <t>6.7. Расчет (обоснование) расходов на приобретение основных средств, материальных запасов</t>
  </si>
  <si>
    <t>Приобретение мат. запасов</t>
  </si>
  <si>
    <t>Приобретение основных средств</t>
  </si>
  <si>
    <t>Подарки, призы, кубки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</si>
</sst>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8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0"/>
      <color rgb="FF00B050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0"/>
      </patternFill>
    </fill>
    <fill>
      <patternFill patternType="lightGray"/>
    </fill>
    <fill>
      <patternFill patternType="lightGray">
        <bgColor rgb="FFFFFF00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1" fillId="0" borderId="0"/>
    <xf numFmtId="0" fontId="16" fillId="0" borderId="0" applyNumberFormat="0" applyFill="0" applyBorder="0" applyAlignment="0" applyProtection="0"/>
    <xf numFmtId="0" fontId="17" fillId="0" borderId="0"/>
    <xf numFmtId="0" fontId="26" fillId="0" borderId="0" applyNumberFormat="0" applyFont="0" applyFill="0" applyBorder="0" applyAlignment="0" applyProtection="0"/>
  </cellStyleXfs>
  <cellXfs count="708">
    <xf numFmtId="0" fontId="0" fillId="0" borderId="0" xfId="0"/>
    <xf numFmtId="0" fontId="2" fillId="0" borderId="0" xfId="1" applyFont="1" applyProtection="1"/>
    <xf numFmtId="49" fontId="2" fillId="0" borderId="0" xfId="1" applyNumberFormat="1" applyFont="1" applyProtection="1"/>
    <xf numFmtId="0" fontId="3" fillId="0" borderId="0" xfId="1" applyFont="1" applyBorder="1" applyAlignment="1">
      <alignment wrapText="1"/>
    </xf>
    <xf numFmtId="0" fontId="2" fillId="0" borderId="0" xfId="1" applyFont="1" applyBorder="1" applyProtection="1"/>
    <xf numFmtId="0" fontId="2" fillId="0" borderId="0" xfId="1" applyNumberFormat="1" applyFont="1" applyProtection="1"/>
    <xf numFmtId="49" fontId="2" fillId="0" borderId="1" xfId="1" applyNumberFormat="1" applyFont="1" applyBorder="1" applyAlignment="1" applyProtection="1">
      <alignment horizontal="center"/>
      <protection locked="0"/>
    </xf>
    <xf numFmtId="0" fontId="8" fillId="0" borderId="0" xfId="1" applyNumberFormat="1" applyFont="1" applyFill="1" applyBorder="1" applyAlignment="1" applyProtection="1">
      <alignment horizontal="left" vertical="top" wrapText="1"/>
    </xf>
    <xf numFmtId="0" fontId="5" fillId="0" borderId="0" xfId="1" applyNumberFormat="1" applyFont="1" applyAlignment="1" applyProtection="1">
      <alignment horizontal="right" vertical="center"/>
    </xf>
    <xf numFmtId="0" fontId="4" fillId="0" borderId="0" xfId="1" applyNumberFormat="1" applyFont="1" applyBorder="1" applyAlignment="1" applyProtection="1">
      <alignment horizontal="left" vertical="top"/>
    </xf>
    <xf numFmtId="0" fontId="2" fillId="0" borderId="0" xfId="1" applyNumberFormat="1" applyFont="1" applyBorder="1" applyAlignment="1" applyProtection="1">
      <protection locked="0"/>
    </xf>
    <xf numFmtId="0" fontId="2" fillId="0" borderId="0" xfId="1" applyNumberFormat="1" applyFont="1" applyBorder="1" applyAlignment="1" applyProtection="1"/>
    <xf numFmtId="0" fontId="2" fillId="0" borderId="2" xfId="1" applyNumberFormat="1" applyFont="1" applyBorder="1" applyAlignment="1" applyProtection="1"/>
    <xf numFmtId="0" fontId="2" fillId="0" borderId="3" xfId="1" applyNumberFormat="1" applyFont="1" applyBorder="1" applyAlignment="1" applyProtection="1">
      <protection locked="0"/>
    </xf>
    <xf numFmtId="0" fontId="2" fillId="0" borderId="3" xfId="1" applyNumberFormat="1" applyFont="1" applyBorder="1" applyAlignment="1" applyProtection="1"/>
    <xf numFmtId="0" fontId="2" fillId="0" borderId="3" xfId="1" applyNumberFormat="1" applyFont="1" applyBorder="1" applyAlignment="1" applyProtection="1">
      <alignment horizontal="right"/>
      <protection locked="0"/>
    </xf>
    <xf numFmtId="49" fontId="2" fillId="0" borderId="3" xfId="1" applyNumberFormat="1" applyFont="1" applyBorder="1" applyAlignment="1" applyProtection="1">
      <protection locked="0"/>
    </xf>
    <xf numFmtId="49" fontId="2" fillId="0" borderId="3" xfId="1" applyNumberFormat="1" applyFont="1" applyBorder="1" applyAlignment="1" applyProtection="1"/>
    <xf numFmtId="49" fontId="2" fillId="0" borderId="3" xfId="1" applyNumberFormat="1" applyFont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left" vertical="top"/>
    </xf>
    <xf numFmtId="49" fontId="2" fillId="0" borderId="1" xfId="1" applyNumberFormat="1" applyFont="1" applyBorder="1" applyAlignment="1" applyProtection="1">
      <protection locked="0"/>
    </xf>
    <xf numFmtId="49" fontId="2" fillId="0" borderId="1" xfId="1" applyNumberFormat="1" applyFont="1" applyBorder="1" applyAlignment="1" applyProtection="1"/>
    <xf numFmtId="49" fontId="2" fillId="0" borderId="1" xfId="1" applyNumberFormat="1" applyFont="1" applyBorder="1" applyAlignment="1" applyProtection="1">
      <alignment horizontal="right"/>
      <protection locked="0"/>
    </xf>
    <xf numFmtId="0" fontId="3" fillId="0" borderId="4" xfId="1" applyNumberFormat="1" applyFont="1" applyFill="1" applyBorder="1" applyAlignment="1" applyProtection="1">
      <alignment horizontal="center" vertical="top" wrapText="1"/>
    </xf>
    <xf numFmtId="0" fontId="5" fillId="0" borderId="0" xfId="1" applyNumberFormat="1" applyFont="1" applyAlignment="1" applyProtection="1">
      <alignment horizontal="left" vertical="center"/>
    </xf>
    <xf numFmtId="0" fontId="8" fillId="0" borderId="4" xfId="1" applyNumberFormat="1" applyFont="1" applyFill="1" applyBorder="1" applyAlignment="1" applyProtection="1">
      <alignment horizontal="left" vertical="top" wrapText="1"/>
    </xf>
    <xf numFmtId="0" fontId="5" fillId="0" borderId="0" xfId="1" applyNumberFormat="1" applyFont="1" applyAlignment="1" applyProtection="1">
      <alignment horizontal="right" vertical="center" wrapText="1"/>
    </xf>
    <xf numFmtId="0" fontId="8" fillId="0" borderId="5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Alignment="1" applyProtection="1">
      <alignment wrapText="1"/>
    </xf>
    <xf numFmtId="49" fontId="4" fillId="0" borderId="4" xfId="1" applyNumberFormat="1" applyFont="1" applyBorder="1" applyAlignment="1" applyProtection="1">
      <alignment horizontal="center" vertical="top" wrapText="1"/>
    </xf>
    <xf numFmtId="49" fontId="5" fillId="0" borderId="0" xfId="1" applyNumberFormat="1" applyFont="1" applyAlignment="1" applyProtection="1">
      <alignment vertical="center" wrapText="1"/>
    </xf>
    <xf numFmtId="0" fontId="4" fillId="0" borderId="4" xfId="1" applyNumberFormat="1" applyFont="1" applyBorder="1" applyAlignment="1" applyProtection="1">
      <alignment horizontal="left" vertical="top" wrapText="1"/>
    </xf>
    <xf numFmtId="0" fontId="5" fillId="0" borderId="0" xfId="1" applyNumberFormat="1" applyFont="1" applyAlignment="1" applyProtection="1">
      <alignment vertical="center"/>
    </xf>
    <xf numFmtId="0" fontId="2" fillId="0" borderId="0" xfId="1" applyNumberFormat="1" applyFont="1" applyFill="1" applyBorder="1" applyProtection="1"/>
    <xf numFmtId="14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NumberFormat="1" applyFont="1" applyBorder="1" applyAlignment="1" applyProtection="1">
      <alignment horizontal="left" vertical="center"/>
    </xf>
    <xf numFmtId="0" fontId="8" fillId="0" borderId="0" xfId="1" applyNumberFormat="1" applyFont="1" applyFill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>
      <alignment wrapText="1"/>
    </xf>
    <xf numFmtId="0" fontId="9" fillId="0" borderId="4" xfId="1" applyNumberFormat="1" applyFont="1" applyBorder="1" applyAlignment="1" applyProtection="1">
      <alignment horizontal="left" vertical="top" wrapText="1"/>
      <protection locked="0"/>
    </xf>
    <xf numFmtId="0" fontId="5" fillId="0" borderId="0" xfId="1" applyNumberFormat="1" applyFont="1" applyFill="1" applyBorder="1" applyAlignment="1" applyProtection="1"/>
    <xf numFmtId="0" fontId="2" fillId="0" borderId="0" xfId="1" applyNumberFormat="1" applyFont="1" applyAlignment="1" applyProtection="1">
      <alignment horizontal="center"/>
    </xf>
    <xf numFmtId="0" fontId="10" fillId="0" borderId="0" xfId="1" applyNumberFormat="1" applyFont="1" applyAlignment="1" applyProtection="1">
      <alignment horizontal="left" vertical="center" wrapText="1"/>
    </xf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0" fillId="0" borderId="0" xfId="1" applyNumberFormat="1" applyFont="1" applyAlignment="1" applyProtection="1">
      <alignment horizontal="center" vertical="center" wrapText="1"/>
    </xf>
    <xf numFmtId="0" fontId="10" fillId="0" borderId="0" xfId="1" applyNumberFormat="1" applyFont="1" applyAlignment="1" applyProtection="1">
      <alignment horizontal="right" vertical="center" wrapText="1"/>
    </xf>
    <xf numFmtId="0" fontId="10" fillId="0" borderId="0" xfId="1" applyNumberFormat="1" applyFont="1" applyAlignment="1" applyProtection="1">
      <alignment vertical="center" wrapText="1"/>
    </xf>
    <xf numFmtId="0" fontId="5" fillId="0" borderId="0" xfId="1" applyFont="1" applyBorder="1" applyAlignment="1" applyProtection="1">
      <alignment horizontal="center"/>
    </xf>
    <xf numFmtId="49" fontId="5" fillId="0" borderId="0" xfId="1" applyNumberFormat="1" applyFont="1" applyBorder="1" applyAlignment="1" applyProtection="1">
      <alignment horizontal="center"/>
    </xf>
    <xf numFmtId="49" fontId="5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Border="1" applyAlignment="1" applyProtection="1"/>
    <xf numFmtId="49" fontId="5" fillId="0" borderId="0" xfId="1" applyNumberFormat="1" applyFont="1" applyAlignment="1" applyProtection="1">
      <alignment horizontal="center"/>
    </xf>
    <xf numFmtId="49" fontId="5" fillId="0" borderId="0" xfId="1" applyNumberFormat="1" applyFont="1" applyProtection="1"/>
    <xf numFmtId="0" fontId="2" fillId="0" borderId="0" xfId="1" applyFont="1" applyAlignment="1" applyProtection="1">
      <alignment horizontal="center"/>
    </xf>
    <xf numFmtId="4" fontId="5" fillId="5" borderId="4" xfId="1" applyNumberFormat="1" applyFont="1" applyFill="1" applyBorder="1" applyAlignment="1" applyProtection="1">
      <alignment horizontal="center"/>
    </xf>
    <xf numFmtId="0" fontId="3" fillId="0" borderId="4" xfId="2" applyFont="1" applyBorder="1" applyAlignment="1">
      <alignment vertical="center"/>
    </xf>
    <xf numFmtId="0" fontId="3" fillId="0" borderId="4" xfId="2" applyFont="1" applyBorder="1" applyAlignment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/>
    </xf>
    <xf numFmtId="49" fontId="3" fillId="0" borderId="4" xfId="2" applyNumberFormat="1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4" fontId="7" fillId="5" borderId="4" xfId="1" applyNumberFormat="1" applyFont="1" applyFill="1" applyBorder="1" applyAlignment="1" applyProtection="1">
      <alignment horizontal="center"/>
    </xf>
    <xf numFmtId="0" fontId="12" fillId="0" borderId="4" xfId="2" applyFont="1" applyBorder="1" applyAlignment="1">
      <alignment horizontal="left" vertical="center"/>
    </xf>
    <xf numFmtId="0" fontId="12" fillId="0" borderId="4" xfId="2" applyFont="1" applyBorder="1" applyAlignment="1">
      <alignment horizontal="center" vertical="center"/>
    </xf>
    <xf numFmtId="0" fontId="13" fillId="0" borderId="0" xfId="1" applyFont="1" applyProtection="1"/>
    <xf numFmtId="0" fontId="3" fillId="0" borderId="4" xfId="2" applyFont="1" applyBorder="1" applyAlignment="1">
      <alignment horizontal="left" vertical="center" wrapText="1"/>
    </xf>
    <xf numFmtId="0" fontId="3" fillId="0" borderId="4" xfId="2" applyFont="1" applyBorder="1"/>
    <xf numFmtId="0" fontId="14" fillId="0" borderId="4" xfId="2" applyFont="1" applyBorder="1" applyAlignment="1">
      <alignment horizontal="center" vertical="center"/>
    </xf>
    <xf numFmtId="0" fontId="2" fillId="0" borderId="4" xfId="1" applyFont="1" applyBorder="1" applyAlignment="1" applyProtection="1">
      <alignment horizontal="center"/>
    </xf>
    <xf numFmtId="0" fontId="2" fillId="0" borderId="0" xfId="1" applyFont="1" applyFill="1" applyProtection="1"/>
    <xf numFmtId="0" fontId="2" fillId="0" borderId="0" xfId="1" applyNumberFormat="1" applyFont="1" applyFill="1" applyProtection="1"/>
    <xf numFmtId="49" fontId="2" fillId="0" borderId="0" xfId="1" applyNumberFormat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49" fontId="15" fillId="0" borderId="0" xfId="1" applyNumberFormat="1" applyFont="1" applyProtection="1"/>
    <xf numFmtId="49" fontId="2" fillId="0" borderId="0" xfId="1" applyNumberFormat="1" applyFont="1" applyBorder="1" applyProtection="1">
      <protection locked="0"/>
    </xf>
    <xf numFmtId="0" fontId="15" fillId="0" borderId="0" xfId="1" applyFont="1" applyProtection="1"/>
    <xf numFmtId="49" fontId="2" fillId="0" borderId="0" xfId="1" applyNumberFormat="1" applyFont="1" applyBorder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</xf>
    <xf numFmtId="4" fontId="12" fillId="0" borderId="0" xfId="2" applyNumberFormat="1" applyFont="1" applyFill="1" applyBorder="1" applyAlignment="1" applyProtection="1">
      <alignment horizontal="center" vertical="center"/>
    </xf>
    <xf numFmtId="4" fontId="12" fillId="0" borderId="0" xfId="2" applyNumberFormat="1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left" vertical="center" wrapText="1"/>
    </xf>
    <xf numFmtId="49" fontId="12" fillId="0" borderId="0" xfId="2" applyNumberFormat="1" applyFont="1" applyFill="1" applyBorder="1" applyAlignment="1" applyProtection="1">
      <alignment horizontal="center" vertical="center" wrapText="1"/>
    </xf>
    <xf numFmtId="4" fontId="3" fillId="2" borderId="4" xfId="1" applyNumberFormat="1" applyFont="1" applyFill="1" applyBorder="1" applyAlignment="1" applyProtection="1">
      <alignment horizontal="center" vertical="center"/>
    </xf>
    <xf numFmtId="4" fontId="3" fillId="2" borderId="4" xfId="1" applyNumberFormat="1" applyFont="1" applyFill="1" applyBorder="1" applyAlignment="1" applyProtection="1">
      <alignment horizontal="center" vertical="center"/>
      <protection locked="0"/>
    </xf>
    <xf numFmtId="4" fontId="12" fillId="5" borderId="4" xfId="1" applyNumberFormat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left" vertical="center" wrapText="1"/>
    </xf>
    <xf numFmtId="49" fontId="12" fillId="2" borderId="4" xfId="1" applyNumberFormat="1" applyFont="1" applyFill="1" applyBorder="1" applyAlignment="1" applyProtection="1">
      <alignment horizontal="center" vertical="center" wrapText="1"/>
    </xf>
    <xf numFmtId="4" fontId="3" fillId="0" borderId="4" xfId="1" applyNumberFormat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4" fontId="3" fillId="0" borderId="4" xfId="1" applyNumberFormat="1" applyFont="1" applyFill="1" applyBorder="1" applyAlignment="1" applyProtection="1">
      <alignment horizontal="center" vertical="center"/>
      <protection locked="0"/>
    </xf>
    <xf numFmtId="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3" fillId="5" borderId="4" xfId="1" applyNumberFormat="1" applyFont="1" applyFill="1" applyBorder="1" applyAlignment="1" applyProtection="1">
      <alignment horizontal="center" vertical="center"/>
    </xf>
    <xf numFmtId="0" fontId="12" fillId="0" borderId="4" xfId="1" applyFont="1" applyFill="1" applyBorder="1" applyAlignment="1" applyProtection="1">
      <alignment horizontal="center" vertical="center"/>
    </xf>
    <xf numFmtId="49" fontId="12" fillId="0" borderId="4" xfId="1" applyNumberFormat="1" applyFont="1" applyFill="1" applyBorder="1" applyAlignment="1" applyProtection="1">
      <alignment horizontal="center" vertical="center"/>
    </xf>
    <xf numFmtId="0" fontId="12" fillId="0" borderId="4" xfId="1" applyFont="1" applyFill="1" applyBorder="1" applyAlignment="1" applyProtection="1">
      <alignment horizontal="left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4" xfId="1" applyNumberFormat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left" vertical="center" wrapText="1"/>
    </xf>
    <xf numFmtId="4" fontId="3" fillId="0" borderId="10" xfId="1" applyNumberFormat="1" applyFont="1" applyFill="1" applyBorder="1" applyAlignment="1" applyProtection="1">
      <alignment horizontal="center" vertical="center"/>
      <protection locked="0"/>
    </xf>
    <xf numFmtId="4" fontId="3" fillId="5" borderId="10" xfId="1" applyNumberFormat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left" vertical="center" wrapText="1"/>
    </xf>
    <xf numFmtId="0" fontId="19" fillId="0" borderId="4" xfId="1" applyFont="1" applyFill="1" applyBorder="1" applyAlignment="1" applyProtection="1">
      <alignment horizontal="center" vertical="center"/>
    </xf>
    <xf numFmtId="0" fontId="19" fillId="0" borderId="4" xfId="1" applyFont="1" applyFill="1" applyBorder="1" applyAlignment="1" applyProtection="1">
      <alignment horizontal="left" vertical="center" wrapText="1"/>
    </xf>
    <xf numFmtId="0" fontId="3" fillId="0" borderId="0" xfId="1" applyFont="1" applyProtection="1"/>
    <xf numFmtId="0" fontId="4" fillId="2" borderId="4" xfId="1" applyFont="1" applyFill="1" applyBorder="1" applyAlignment="1" applyProtection="1">
      <alignment horizontal="center" vertical="center" wrapText="1"/>
    </xf>
    <xf numFmtId="0" fontId="20" fillId="0" borderId="0" xfId="1" applyFont="1" applyProtection="1"/>
    <xf numFmtId="0" fontId="2" fillId="0" borderId="0" xfId="1" applyFont="1" applyBorder="1" applyAlignment="1" applyProtection="1">
      <alignment horizontal="center"/>
    </xf>
    <xf numFmtId="4" fontId="2" fillId="0" borderId="0" xfId="1" applyNumberFormat="1" applyFont="1" applyBorder="1" applyAlignment="1" applyProtection="1">
      <alignment horizontal="center"/>
    </xf>
    <xf numFmtId="0" fontId="12" fillId="2" borderId="4" xfId="1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top" wrapText="1"/>
    </xf>
    <xf numFmtId="0" fontId="3" fillId="2" borderId="6" xfId="2" applyFont="1" applyFill="1" applyBorder="1" applyAlignment="1" applyProtection="1">
      <alignment vertical="center" wrapText="1"/>
    </xf>
    <xf numFmtId="0" fontId="3" fillId="2" borderId="1" xfId="2" applyFont="1" applyFill="1" applyBorder="1" applyAlignment="1" applyProtection="1">
      <alignment vertical="center" wrapText="1"/>
    </xf>
    <xf numFmtId="0" fontId="3" fillId="0" borderId="0" xfId="2" applyFont="1" applyProtection="1"/>
    <xf numFmtId="0" fontId="21" fillId="0" borderId="0" xfId="2" applyFont="1" applyBorder="1" applyAlignment="1" applyProtection="1">
      <alignment horizontal="center" vertical="justify"/>
    </xf>
    <xf numFmtId="0" fontId="21" fillId="0" borderId="0" xfId="2" applyFont="1" applyBorder="1" applyAlignment="1" applyProtection="1">
      <alignment vertical="justify"/>
    </xf>
    <xf numFmtId="0" fontId="3" fillId="0" borderId="0" xfId="2" applyFont="1" applyBorder="1" applyProtection="1"/>
    <xf numFmtId="0" fontId="3" fillId="0" borderId="0" xfId="2" applyFont="1" applyAlignment="1" applyProtection="1">
      <alignment horizontal="center" wrapText="1"/>
    </xf>
    <xf numFmtId="0" fontId="12" fillId="0" borderId="0" xfId="2" applyFont="1" applyAlignment="1" applyProtection="1">
      <alignment horizontal="center" wrapText="1"/>
    </xf>
    <xf numFmtId="4" fontId="2" fillId="0" borderId="0" xfId="1" applyNumberFormat="1" applyFont="1" applyBorder="1" applyProtection="1"/>
    <xf numFmtId="0" fontId="3" fillId="0" borderId="0" xfId="2" applyFont="1" applyAlignment="1" applyProtection="1">
      <alignment horizontal="center" vertical="top"/>
    </xf>
    <xf numFmtId="0" fontId="12" fillId="0" borderId="0" xfId="2" applyFont="1" applyProtection="1"/>
    <xf numFmtId="4" fontId="3" fillId="0" borderId="0" xfId="2" applyNumberFormat="1" applyFont="1" applyProtection="1"/>
    <xf numFmtId="0" fontId="3" fillId="6" borderId="4" xfId="1" applyFont="1" applyFill="1" applyBorder="1" applyAlignment="1" applyProtection="1">
      <alignment horizontal="center" vertical="center" wrapText="1"/>
      <protection locked="0"/>
    </xf>
    <xf numFmtId="0" fontId="3" fillId="7" borderId="4" xfId="1" applyFont="1" applyFill="1" applyBorder="1" applyAlignment="1" applyProtection="1">
      <alignment horizontal="left" vertical="center" wrapText="1"/>
      <protection locked="0"/>
    </xf>
    <xf numFmtId="0" fontId="3" fillId="7" borderId="4" xfId="1" applyFont="1" applyFill="1" applyBorder="1" applyAlignment="1" applyProtection="1">
      <alignment horizontal="center" vertical="center"/>
    </xf>
    <xf numFmtId="0" fontId="3" fillId="6" borderId="4" xfId="1" applyFont="1" applyFill="1" applyBorder="1" applyAlignment="1" applyProtection="1">
      <alignment horizontal="center" vertical="center"/>
    </xf>
    <xf numFmtId="4" fontId="3" fillId="8" borderId="4" xfId="1" applyNumberFormat="1" applyFont="1" applyFill="1" applyBorder="1" applyAlignment="1" applyProtection="1">
      <alignment horizontal="center" vertical="center"/>
    </xf>
    <xf numFmtId="4" fontId="3" fillId="6" borderId="4" xfId="1" applyNumberFormat="1" applyFont="1" applyFill="1" applyBorder="1" applyAlignment="1" applyProtection="1">
      <alignment horizontal="center" vertical="center"/>
    </xf>
    <xf numFmtId="4" fontId="3" fillId="6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horizontal="center" vertical="center" wrapText="1"/>
    </xf>
    <xf numFmtId="0" fontId="22" fillId="0" borderId="0" xfId="1" applyFont="1" applyProtection="1"/>
    <xf numFmtId="49" fontId="22" fillId="0" borderId="0" xfId="1" applyNumberFormat="1" applyFont="1" applyProtection="1"/>
    <xf numFmtId="0" fontId="5" fillId="0" borderId="0" xfId="1" applyFont="1" applyProtection="1"/>
    <xf numFmtId="49" fontId="22" fillId="0" borderId="0" xfId="1" applyNumberFormat="1" applyFont="1" applyAlignment="1" applyProtection="1">
      <alignment horizontal="center"/>
    </xf>
    <xf numFmtId="49" fontId="22" fillId="0" borderId="0" xfId="1" applyNumberFormat="1" applyFont="1" applyAlignment="1" applyProtection="1">
      <alignment horizontal="left"/>
    </xf>
    <xf numFmtId="0" fontId="22" fillId="0" borderId="0" xfId="1" applyFont="1" applyAlignment="1" applyProtection="1">
      <alignment horizontal="left"/>
    </xf>
    <xf numFmtId="0" fontId="2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 vertical="center"/>
    </xf>
    <xf numFmtId="4" fontId="23" fillId="2" borderId="4" xfId="1" applyNumberFormat="1" applyFont="1" applyFill="1" applyBorder="1" applyAlignment="1" applyProtection="1">
      <alignment horizontal="center" vertical="center"/>
      <protection locked="0"/>
    </xf>
    <xf numFmtId="4" fontId="4" fillId="5" borderId="4" xfId="1" applyNumberFormat="1" applyFont="1" applyFill="1" applyBorder="1" applyAlignment="1" applyProtection="1">
      <alignment horizontal="center" vertical="center" wrapText="1"/>
    </xf>
    <xf numFmtId="0" fontId="23" fillId="0" borderId="4" xfId="1" applyFont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left" vertical="center" wrapText="1"/>
    </xf>
    <xf numFmtId="4" fontId="4" fillId="2" borderId="4" xfId="1" applyNumberFormat="1" applyFont="1" applyFill="1" applyBorder="1" applyAlignment="1" applyProtection="1">
      <alignment horizontal="center" vertical="center"/>
    </xf>
    <xf numFmtId="4" fontId="4" fillId="0" borderId="4" xfId="1" applyNumberFormat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4" fontId="23" fillId="5" borderId="4" xfId="1" applyNumberFormat="1" applyFont="1" applyFill="1" applyBorder="1" applyAlignment="1" applyProtection="1">
      <alignment horizontal="center" vertical="center"/>
    </xf>
    <xf numFmtId="4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4" fontId="4" fillId="0" borderId="4" xfId="1" applyNumberFormat="1" applyFont="1" applyBorder="1" applyAlignment="1" applyProtection="1">
      <alignment horizontal="center" vertical="center" wrapText="1"/>
      <protection locked="0"/>
    </xf>
    <xf numFmtId="0" fontId="23" fillId="2" borderId="4" xfId="1" applyFont="1" applyFill="1" applyBorder="1" applyAlignment="1" applyProtection="1">
      <alignment horizontal="center" vertical="center"/>
    </xf>
    <xf numFmtId="4" fontId="4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 wrapText="1"/>
    </xf>
    <xf numFmtId="0" fontId="14" fillId="2" borderId="4" xfId="1" applyFont="1" applyFill="1" applyBorder="1" applyAlignment="1" applyProtection="1">
      <alignment horizontal="left" vertical="center" wrapText="1"/>
    </xf>
    <xf numFmtId="0" fontId="14" fillId="2" borderId="4" xfId="1" applyFont="1" applyFill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 wrapText="1"/>
    </xf>
    <xf numFmtId="0" fontId="14" fillId="0" borderId="4" xfId="1" applyFont="1" applyBorder="1" applyAlignment="1" applyProtection="1">
      <alignment horizontal="left" vertical="center" wrapText="1"/>
    </xf>
    <xf numFmtId="0" fontId="14" fillId="0" borderId="4" xfId="1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 wrapText="1"/>
    </xf>
    <xf numFmtId="0" fontId="4" fillId="0" borderId="0" xfId="2" applyFont="1" applyProtection="1"/>
    <xf numFmtId="0" fontId="3" fillId="0" borderId="0" xfId="2" applyFont="1" applyAlignment="1" applyProtection="1">
      <alignment horizontal="justify" vertical="center"/>
    </xf>
    <xf numFmtId="0" fontId="12" fillId="0" borderId="0" xfId="2" applyFont="1" applyBorder="1" applyAlignment="1" applyProtection="1">
      <alignment horizontal="center" vertical="center" wrapText="1"/>
    </xf>
    <xf numFmtId="0" fontId="22" fillId="0" borderId="0" xfId="1" applyFont="1" applyAlignment="1" applyProtection="1">
      <alignment horizontal="left"/>
    </xf>
    <xf numFmtId="0" fontId="12" fillId="0" borderId="0" xfId="2" applyFont="1" applyBorder="1" applyAlignment="1" applyProtection="1">
      <alignment horizontal="center" vertical="center" wrapText="1"/>
    </xf>
    <xf numFmtId="0" fontId="22" fillId="0" borderId="0" xfId="1" applyFont="1" applyAlignment="1" applyProtection="1">
      <alignment horizontal="left"/>
    </xf>
    <xf numFmtId="0" fontId="4" fillId="0" borderId="1" xfId="2" applyFont="1" applyBorder="1" applyAlignment="1" applyProtection="1"/>
    <xf numFmtId="0" fontId="12" fillId="0" borderId="0" xfId="2" applyFont="1" applyBorder="1" applyAlignment="1" applyProtection="1">
      <alignment horizontal="center" vertical="center" wrapText="1"/>
    </xf>
    <xf numFmtId="0" fontId="22" fillId="0" borderId="0" xfId="1" applyFont="1" applyAlignment="1" applyProtection="1">
      <alignment horizontal="left"/>
    </xf>
    <xf numFmtId="0" fontId="4" fillId="0" borderId="4" xfId="2" applyFont="1" applyBorder="1" applyAlignment="1" applyProtection="1">
      <alignment horizontal="center" vertical="center" wrapText="1"/>
    </xf>
    <xf numFmtId="0" fontId="12" fillId="0" borderId="0" xfId="2" applyFont="1" applyBorder="1" applyAlignment="1" applyProtection="1">
      <alignment horizontal="center" vertical="center" wrapText="1"/>
    </xf>
    <xf numFmtId="0" fontId="22" fillId="0" borderId="0" xfId="1" applyFont="1" applyAlignment="1" applyProtection="1">
      <alignment horizontal="left"/>
    </xf>
    <xf numFmtId="0" fontId="4" fillId="0" borderId="4" xfId="2" applyFont="1" applyBorder="1" applyAlignment="1" applyProtection="1">
      <alignment horizontal="center" vertical="center" wrapText="1"/>
    </xf>
    <xf numFmtId="4" fontId="23" fillId="2" borderId="4" xfId="1" applyNumberFormat="1" applyFont="1" applyFill="1" applyBorder="1" applyAlignment="1" applyProtection="1">
      <alignment horizontal="center" vertical="center"/>
    </xf>
    <xf numFmtId="4" fontId="4" fillId="0" borderId="4" xfId="1" applyNumberFormat="1" applyFont="1" applyBorder="1" applyAlignment="1" applyProtection="1">
      <alignment horizontal="center" vertical="center" wrapText="1"/>
    </xf>
    <xf numFmtId="0" fontId="12" fillId="0" borderId="0" xfId="2" applyFont="1" applyBorder="1" applyAlignment="1" applyProtection="1">
      <alignment vertical="center" wrapText="1"/>
    </xf>
    <xf numFmtId="0" fontId="22" fillId="0" borderId="2" xfId="1" applyFont="1" applyBorder="1" applyAlignment="1" applyProtection="1">
      <alignment horizontal="center"/>
    </xf>
    <xf numFmtId="0" fontId="5" fillId="0" borderId="0" xfId="1" applyFont="1" applyBorder="1" applyProtection="1"/>
    <xf numFmtId="0" fontId="22" fillId="0" borderId="0" xfId="1" applyFont="1" applyProtection="1">
      <protection locked="0"/>
    </xf>
    <xf numFmtId="49" fontId="22" fillId="0" borderId="0" xfId="1" applyNumberFormat="1" applyFont="1" applyProtection="1">
      <protection locked="0"/>
    </xf>
    <xf numFmtId="4" fontId="22" fillId="0" borderId="1" xfId="1" applyNumberFormat="1" applyFont="1" applyBorder="1" applyAlignment="1" applyProtection="1">
      <alignment horizontal="center"/>
      <protection locked="0"/>
    </xf>
    <xf numFmtId="49" fontId="22" fillId="0" borderId="1" xfId="1" applyNumberFormat="1" applyFont="1" applyBorder="1" applyAlignment="1" applyProtection="1">
      <alignment horizontal="center"/>
      <protection locked="0"/>
    </xf>
    <xf numFmtId="0" fontId="22" fillId="0" borderId="0" xfId="1" applyFont="1" applyAlignment="1" applyProtection="1">
      <alignment horizontal="left"/>
      <protection locked="0"/>
    </xf>
    <xf numFmtId="0" fontId="22" fillId="0" borderId="0" xfId="1" applyFont="1" applyAlignment="1" applyProtection="1">
      <alignment horizontal="left" wrapText="1"/>
      <protection locked="0"/>
    </xf>
    <xf numFmtId="0" fontId="22" fillId="0" borderId="1" xfId="1" applyFont="1" applyBorder="1" applyAlignment="1" applyProtection="1">
      <alignment horizontal="center"/>
      <protection locked="0"/>
    </xf>
    <xf numFmtId="4" fontId="4" fillId="0" borderId="0" xfId="2" applyNumberFormat="1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49" fontId="4" fillId="0" borderId="4" xfId="2" applyNumberFormat="1" applyFont="1" applyBorder="1" applyAlignment="1" applyProtection="1">
      <alignment vertical="center" wrapText="1"/>
    </xf>
    <xf numFmtId="0" fontId="2" fillId="0" borderId="4" xfId="1" applyFont="1" applyBorder="1" applyProtection="1"/>
    <xf numFmtId="49" fontId="4" fillId="0" borderId="4" xfId="2" applyNumberFormat="1" applyFont="1" applyBorder="1" applyAlignment="1">
      <alignment vertical="center" wrapText="1"/>
    </xf>
    <xf numFmtId="0" fontId="2" fillId="0" borderId="4" xfId="1" applyFont="1" applyFill="1" applyBorder="1" applyProtection="1"/>
    <xf numFmtId="0" fontId="14" fillId="0" borderId="4" xfId="2" applyFont="1" applyBorder="1" applyAlignment="1">
      <alignment horizontal="center" vertical="center" wrapText="1"/>
    </xf>
    <xf numFmtId="0" fontId="2" fillId="0" borderId="4" xfId="1" applyFont="1" applyBorder="1" applyAlignment="1" applyProtection="1">
      <alignment horizontal="center" vertical="center"/>
    </xf>
    <xf numFmtId="0" fontId="4" fillId="2" borderId="0" xfId="2" applyFont="1" applyFill="1" applyBorder="1" applyAlignment="1">
      <alignment vertical="center" wrapText="1"/>
    </xf>
    <xf numFmtId="0" fontId="4" fillId="0" borderId="0" xfId="2" applyFont="1" applyAlignment="1">
      <alignment horizontal="center" wrapText="1"/>
    </xf>
    <xf numFmtId="0" fontId="4" fillId="0" borderId="0" xfId="2" applyFont="1"/>
    <xf numFmtId="0" fontId="2" fillId="7" borderId="4" xfId="1" applyFont="1" applyFill="1" applyBorder="1" applyAlignment="1" applyProtection="1">
      <alignment wrapText="1" shrinkToFit="1"/>
      <protection locked="0"/>
    </xf>
    <xf numFmtId="49" fontId="4" fillId="7" borderId="4" xfId="2" applyNumberFormat="1" applyFont="1" applyFill="1" applyBorder="1" applyAlignment="1" applyProtection="1">
      <alignment vertical="center" wrapText="1" shrinkToFit="1"/>
      <protection locked="0"/>
    </xf>
    <xf numFmtId="0" fontId="3" fillId="0" borderId="4" xfId="2" applyFont="1" applyFill="1" applyBorder="1" applyAlignment="1" applyProtection="1">
      <alignment horizontal="center" vertical="top" wrapText="1"/>
    </xf>
    <xf numFmtId="0" fontId="19" fillId="0" borderId="0" xfId="0" applyFont="1" applyProtection="1"/>
    <xf numFmtId="49" fontId="19" fillId="0" borderId="0" xfId="0" applyNumberFormat="1" applyFont="1" applyProtection="1"/>
    <xf numFmtId="49" fontId="15" fillId="0" borderId="0" xfId="0" applyNumberFormat="1" applyFont="1" applyProtection="1"/>
    <xf numFmtId="0" fontId="19" fillId="0" borderId="3" xfId="0" applyFont="1" applyBorder="1" applyProtection="1"/>
    <xf numFmtId="0" fontId="19" fillId="0" borderId="0" xfId="0" applyFont="1" applyAlignment="1" applyProtection="1">
      <alignment horizontal="center"/>
    </xf>
    <xf numFmtId="0" fontId="19" fillId="0" borderId="1" xfId="0" applyFont="1" applyBorder="1" applyProtection="1"/>
    <xf numFmtId="4" fontId="3" fillId="2" borderId="4" xfId="0" applyNumberFormat="1" applyFont="1" applyFill="1" applyBorder="1" applyAlignment="1" applyProtection="1">
      <alignment horizontal="center" vertical="center"/>
    </xf>
    <xf numFmtId="4" fontId="3" fillId="2" borderId="4" xfId="0" applyNumberFormat="1" applyFont="1" applyFill="1" applyBorder="1" applyAlignment="1" applyProtection="1">
      <alignment horizontal="center" vertical="center"/>
      <protection locked="0"/>
    </xf>
    <xf numFmtId="4" fontId="12" fillId="5" borderId="4" xfId="0" applyNumberFormat="1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left" vertical="center" wrapText="1"/>
    </xf>
    <xf numFmtId="49" fontId="12" fillId="2" borderId="4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4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5" borderId="10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15" fillId="0" borderId="0" xfId="0" applyFont="1" applyProtection="1"/>
    <xf numFmtId="0" fontId="19" fillId="0" borderId="4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4" fillId="2" borderId="4" xfId="0" applyFont="1" applyFill="1" applyBorder="1" applyAlignment="1" applyProtection="1">
      <alignment horizontal="center" vertical="center" wrapText="1"/>
    </xf>
    <xf numFmtId="0" fontId="20" fillId="0" borderId="0" xfId="0" applyFont="1" applyProtection="1"/>
    <xf numFmtId="0" fontId="19" fillId="0" borderId="0" xfId="0" applyFont="1" applyBorder="1" applyProtection="1"/>
    <xf numFmtId="0" fontId="12" fillId="2" borderId="4" xfId="0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center" vertical="top" wrapText="1"/>
    </xf>
    <xf numFmtId="0" fontId="12" fillId="0" borderId="0" xfId="0" applyFont="1" applyProtection="1"/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top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left" vertical="center" wrapText="1"/>
    </xf>
    <xf numFmtId="0" fontId="3" fillId="7" borderId="4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4" fontId="3" fillId="8" borderId="4" xfId="0" applyNumberFormat="1" applyFont="1" applyFill="1" applyBorder="1" applyAlignment="1" applyProtection="1">
      <alignment horizontal="center" vertical="center"/>
    </xf>
    <xf numFmtId="4" fontId="3" fillId="6" borderId="4" xfId="0" applyNumberFormat="1" applyFont="1" applyFill="1" applyBorder="1" applyAlignment="1" applyProtection="1">
      <alignment horizontal="center" vertical="center"/>
    </xf>
    <xf numFmtId="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49" fontId="2" fillId="0" borderId="0" xfId="0" applyNumberFormat="1" applyFont="1" applyProtection="1"/>
    <xf numFmtId="49" fontId="2" fillId="0" borderId="3" xfId="0" applyNumberFormat="1" applyFont="1" applyBorder="1" applyProtection="1">
      <protection locked="0"/>
    </xf>
    <xf numFmtId="49" fontId="2" fillId="0" borderId="0" xfId="0" applyNumberFormat="1" applyFont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4" fontId="3" fillId="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/>
    <xf numFmtId="4" fontId="0" fillId="0" borderId="14" xfId="0" applyNumberFormat="1" applyFont="1" applyFill="1" applyBorder="1" applyAlignment="1">
      <alignment horizontal="right" vertical="center" wrapText="1"/>
    </xf>
    <xf numFmtId="0" fontId="0" fillId="4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0" fontId="25" fillId="4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Fill="1" applyBorder="1" applyAlignment="1"/>
    <xf numFmtId="4" fontId="25" fillId="0" borderId="16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4" fontId="25" fillId="0" borderId="4" xfId="0" applyNumberFormat="1" applyFont="1" applyFill="1" applyBorder="1" applyAlignment="1">
      <alignment horizontal="right" vertical="center" wrapText="1"/>
    </xf>
    <xf numFmtId="0" fontId="26" fillId="4" borderId="14" xfId="5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/>
    <xf numFmtId="4" fontId="26" fillId="0" borderId="14" xfId="5" applyNumberFormat="1" applyFont="1" applyFill="1" applyBorder="1" applyAlignment="1">
      <alignment horizontal="right" vertical="center" wrapText="1"/>
    </xf>
    <xf numFmtId="4" fontId="25" fillId="0" borderId="14" xfId="5" applyNumberFormat="1" applyFont="1" applyFill="1" applyBorder="1" applyAlignment="1">
      <alignment horizontal="right" vertical="center" wrapText="1"/>
    </xf>
    <xf numFmtId="0" fontId="25" fillId="4" borderId="14" xfId="5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/>
    <xf numFmtId="0" fontId="0" fillId="4" borderId="14" xfId="0" applyNumberForma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/>
    <xf numFmtId="0" fontId="26" fillId="4" borderId="14" xfId="5" applyFont="1" applyFill="1" applyBorder="1" applyAlignment="1">
      <alignment horizontal="center" vertical="center" wrapText="1"/>
    </xf>
    <xf numFmtId="0" fontId="0" fillId="4" borderId="14" xfId="0" applyNumberFormat="1" applyFont="1" applyFill="1" applyBorder="1" applyAlignment="1">
      <alignment horizontal="left" vertical="center" wrapText="1"/>
    </xf>
    <xf numFmtId="0" fontId="25" fillId="4" borderId="14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4" fontId="4" fillId="0" borderId="4" xfId="2" applyNumberFormat="1" applyFont="1" applyBorder="1" applyAlignment="1" applyProtection="1">
      <alignment horizontal="center" vertical="center" wrapText="1"/>
      <protection locked="0"/>
    </xf>
    <xf numFmtId="4" fontId="4" fillId="0" borderId="5" xfId="2" applyNumberFormat="1" applyFont="1" applyBorder="1" applyAlignment="1" applyProtection="1">
      <alignment horizontal="center" vertical="center" wrapText="1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5" xfId="2" applyNumberFormat="1" applyFont="1" applyBorder="1" applyAlignment="1" applyProtection="1">
      <alignment horizontal="center" vertical="center"/>
    </xf>
    <xf numFmtId="4" fontId="4" fillId="0" borderId="5" xfId="2" applyNumberFormat="1" applyFont="1" applyBorder="1" applyAlignment="1" applyProtection="1">
      <alignment horizontal="center" vertical="center" wrapText="1"/>
      <protection locked="0"/>
    </xf>
    <xf numFmtId="0" fontId="4" fillId="0" borderId="5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2" applyFont="1" applyBorder="1" applyAlignment="1" applyProtection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/>
    </xf>
    <xf numFmtId="4" fontId="4" fillId="0" borderId="5" xfId="2" applyNumberFormat="1" applyFont="1" applyFill="1" applyBorder="1" applyAlignment="1" applyProtection="1">
      <alignment horizontal="center" vertical="center" wrapText="1"/>
    </xf>
    <xf numFmtId="4" fontId="14" fillId="0" borderId="5" xfId="2" applyNumberFormat="1" applyFont="1" applyBorder="1" applyAlignment="1" applyProtection="1">
      <alignment horizontal="center" vertical="center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5" xfId="2" applyNumberFormat="1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>
      <alignment vertical="center" wrapText="1"/>
    </xf>
    <xf numFmtId="0" fontId="4" fillId="0" borderId="5" xfId="2" applyFont="1" applyFill="1" applyBorder="1" applyAlignment="1" applyProtection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/>
    </xf>
    <xf numFmtId="4" fontId="14" fillId="0" borderId="5" xfId="2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>
      <alignment horizontal="center"/>
    </xf>
    <xf numFmtId="0" fontId="12" fillId="0" borderId="0" xfId="2" applyFont="1" applyAlignment="1"/>
    <xf numFmtId="0" fontId="3" fillId="0" borderId="0" xfId="2" applyFont="1" applyAlignment="1">
      <alignment wrapText="1"/>
    </xf>
    <xf numFmtId="2" fontId="1" fillId="0" borderId="0" xfId="1" applyNumberFormat="1" applyProtection="1"/>
    <xf numFmtId="4" fontId="4" fillId="0" borderId="4" xfId="1" applyNumberFormat="1" applyFont="1" applyFill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4" fontId="4" fillId="0" borderId="4" xfId="1" applyNumberFormat="1" applyFont="1" applyFill="1" applyBorder="1" applyAlignment="1" applyProtection="1">
      <alignment vertical="center"/>
      <protection locked="0"/>
    </xf>
    <xf numFmtId="4" fontId="4" fillId="0" borderId="4" xfId="1" applyNumberFormat="1" applyFont="1" applyBorder="1" applyAlignment="1" applyProtection="1">
      <alignment horizontal="left" vertical="center"/>
      <protection locked="0"/>
    </xf>
    <xf numFmtId="4" fontId="4" fillId="0" borderId="9" xfId="1" applyNumberFormat="1" applyFont="1" applyBorder="1" applyAlignment="1" applyProtection="1">
      <alignment horizontal="center" vertical="center"/>
      <protection locked="0"/>
    </xf>
    <xf numFmtId="49" fontId="4" fillId="0" borderId="8" xfId="1" applyNumberFormat="1" applyFont="1" applyBorder="1" applyAlignment="1" applyProtection="1">
      <alignment horizontal="center" vertical="center"/>
      <protection locked="0"/>
    </xf>
    <xf numFmtId="49" fontId="4" fillId="0" borderId="3" xfId="1" applyNumberFormat="1" applyFont="1" applyBorder="1" applyAlignment="1" applyProtection="1">
      <alignment horizontal="center" vertical="center"/>
      <protection locked="0"/>
    </xf>
    <xf numFmtId="49" fontId="4" fillId="0" borderId="9" xfId="1" applyNumberFormat="1" applyFont="1" applyBorder="1" applyAlignment="1" applyProtection="1">
      <alignment horizontal="center" vertical="center"/>
      <protection locked="0"/>
    </xf>
    <xf numFmtId="2" fontId="4" fillId="0" borderId="0" xfId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vertical="center"/>
    </xf>
    <xf numFmtId="2" fontId="30" fillId="0" borderId="0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 applyProtection="1">
      <alignment horizontal="center" vertical="center" wrapText="1"/>
      <protection locked="0"/>
    </xf>
    <xf numFmtId="49" fontId="4" fillId="0" borderId="8" xfId="1" applyNumberFormat="1" applyFont="1" applyBorder="1" applyAlignment="1" applyProtection="1">
      <alignment horizontal="center" vertical="center" wrapText="1"/>
      <protection locked="0"/>
    </xf>
    <xf numFmtId="49" fontId="4" fillId="0" borderId="3" xfId="1" applyNumberFormat="1" applyFont="1" applyBorder="1" applyAlignment="1" applyProtection="1">
      <alignment horizontal="center" vertical="center" wrapText="1"/>
      <protection locked="0"/>
    </xf>
    <xf numFmtId="49" fontId="4" fillId="0" borderId="7" xfId="1" applyNumberFormat="1" applyFont="1" applyBorder="1" applyAlignment="1" applyProtection="1">
      <alignment horizontal="center" vertical="center" wrapText="1"/>
      <protection locked="0"/>
    </xf>
    <xf numFmtId="2" fontId="12" fillId="0" borderId="0" xfId="1" applyNumberFormat="1" applyFont="1" applyBorder="1" applyAlignment="1">
      <alignment vertical="center"/>
    </xf>
    <xf numFmtId="2" fontId="3" fillId="0" borderId="0" xfId="1" applyNumberFormat="1" applyFont="1" applyBorder="1"/>
    <xf numFmtId="2" fontId="3" fillId="0" borderId="0" xfId="1" applyNumberFormat="1" applyFont="1"/>
    <xf numFmtId="2" fontId="3" fillId="0" borderId="0" xfId="1" applyNumberFormat="1" applyFont="1" applyAlignment="1">
      <alignment horizontal="center" vertical="center"/>
    </xf>
    <xf numFmtId="2" fontId="12" fillId="0" borderId="0" xfId="1" applyNumberFormat="1" applyFont="1" applyAlignment="1"/>
    <xf numFmtId="2" fontId="4" fillId="0" borderId="0" xfId="1" applyNumberFormat="1" applyFont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14" fillId="0" borderId="0" xfId="1" applyNumberFormat="1" applyFont="1" applyBorder="1" applyAlignment="1">
      <alignment horizontal="center" vertical="center"/>
    </xf>
    <xf numFmtId="2" fontId="4" fillId="0" borderId="0" xfId="1" applyNumberFormat="1" applyFont="1" applyBorder="1" applyAlignment="1">
      <alignment vertical="center" wrapText="1"/>
    </xf>
    <xf numFmtId="49" fontId="4" fillId="7" borderId="4" xfId="1" applyNumberFormat="1" applyFont="1" applyFill="1" applyBorder="1" applyAlignment="1" applyProtection="1">
      <alignment horizontal="center" vertical="center"/>
      <protection locked="0"/>
    </xf>
    <xf numFmtId="4" fontId="4" fillId="7" borderId="9" xfId="1" applyNumberFormat="1" applyFont="1" applyFill="1" applyBorder="1" applyAlignment="1" applyProtection="1">
      <alignment horizontal="center" vertical="center"/>
      <protection locked="0"/>
    </xf>
    <xf numFmtId="4" fontId="4" fillId="7" borderId="4" xfId="1" applyNumberFormat="1" applyFont="1" applyFill="1" applyBorder="1" applyAlignment="1" applyProtection="1">
      <alignment horizontal="center" vertical="center"/>
      <protection locked="0"/>
    </xf>
    <xf numFmtId="49" fontId="4" fillId="7" borderId="5" xfId="1" applyNumberFormat="1" applyFont="1" applyFill="1" applyBorder="1" applyAlignment="1" applyProtection="1">
      <alignment horizontal="center" vertical="center" wrapText="1"/>
      <protection locked="0"/>
    </xf>
    <xf numFmtId="4" fontId="4" fillId="7" borderId="9" xfId="1" applyNumberFormat="1" applyFont="1" applyFill="1" applyBorder="1" applyAlignment="1" applyProtection="1">
      <alignment horizontal="center" vertical="center" wrapText="1"/>
      <protection locked="0"/>
    </xf>
    <xf numFmtId="4" fontId="4" fillId="7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/>
    <xf numFmtId="49" fontId="1" fillId="0" borderId="0" xfId="1" applyNumberFormat="1" applyProtection="1"/>
    <xf numFmtId="0" fontId="30" fillId="0" borderId="12" xfId="1" applyFont="1" applyBorder="1" applyAlignment="1">
      <alignment vertical="center" wrapText="1"/>
    </xf>
    <xf numFmtId="49" fontId="4" fillId="0" borderId="4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0" fontId="31" fillId="0" borderId="0" xfId="1" applyFont="1" applyProtection="1"/>
    <xf numFmtId="4" fontId="4" fillId="0" borderId="4" xfId="1" applyNumberFormat="1" applyFont="1" applyFill="1" applyBorder="1" applyAlignment="1">
      <alignment vertical="center"/>
    </xf>
    <xf numFmtId="4" fontId="4" fillId="0" borderId="4" xfId="1" applyNumberFormat="1" applyFont="1" applyBorder="1" applyAlignment="1">
      <alignment horizontal="center" vertical="center"/>
    </xf>
    <xf numFmtId="4" fontId="4" fillId="0" borderId="9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4" fontId="4" fillId="0" borderId="4" xfId="1" applyNumberFormat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49" fontId="4" fillId="0" borderId="4" xfId="1" applyNumberFormat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 applyProtection="1">
      <alignment horizontal="center" vertical="center" wrapText="1" shrinkToFit="1"/>
      <protection locked="0"/>
    </xf>
    <xf numFmtId="0" fontId="32" fillId="0" borderId="0" xfId="4" applyFont="1" applyAlignment="1">
      <alignment wrapText="1"/>
    </xf>
    <xf numFmtId="0" fontId="33" fillId="0" borderId="0" xfId="4" applyFont="1" applyAlignment="1">
      <alignment horizontal="center"/>
    </xf>
    <xf numFmtId="0" fontId="32" fillId="0" borderId="0" xfId="4" applyFont="1" applyAlignment="1"/>
    <xf numFmtId="0" fontId="32" fillId="0" borderId="0" xfId="4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/>
    <xf numFmtId="0" fontId="4" fillId="7" borderId="4" xfId="1" applyFont="1" applyFill="1" applyBorder="1" applyAlignment="1" applyProtection="1">
      <alignment horizontal="center" vertical="center"/>
      <protection locked="0"/>
    </xf>
    <xf numFmtId="0" fontId="4" fillId="7" borderId="3" xfId="1" applyFont="1" applyFill="1" applyBorder="1" applyAlignment="1" applyProtection="1">
      <alignment horizontal="center" vertical="center" wrapText="1" shrinkToFit="1"/>
      <protection locked="0"/>
    </xf>
    <xf numFmtId="0" fontId="4" fillId="0" borderId="4" xfId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4" fontId="4" fillId="0" borderId="4" xfId="1" applyNumberFormat="1" applyFont="1" applyBorder="1" applyAlignment="1" applyProtection="1">
      <alignment vertical="center" wrapText="1"/>
      <protection locked="0"/>
    </xf>
    <xf numFmtId="49" fontId="4" fillId="0" borderId="4" xfId="1" applyNumberFormat="1" applyFont="1" applyBorder="1" applyAlignment="1" applyProtection="1">
      <alignment horizontal="left" vertical="center" wrapText="1"/>
      <protection locked="0"/>
    </xf>
    <xf numFmtId="49" fontId="3" fillId="0" borderId="4" xfId="1" applyNumberFormat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>
      <alignment vertical="center" wrapText="1"/>
    </xf>
    <xf numFmtId="49" fontId="34" fillId="0" borderId="4" xfId="1" applyNumberFormat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49" fontId="4" fillId="0" borderId="4" xfId="1" applyNumberFormat="1" applyFont="1" applyBorder="1" applyAlignment="1" applyProtection="1">
      <alignment horizontal="center" vertical="center"/>
      <protection locked="0"/>
    </xf>
    <xf numFmtId="0" fontId="3" fillId="0" borderId="0" xfId="1" applyFont="1"/>
    <xf numFmtId="0" fontId="3" fillId="0" borderId="0" xfId="1" applyFont="1" applyFill="1"/>
    <xf numFmtId="49" fontId="4" fillId="0" borderId="0" xfId="1" applyNumberFormat="1" applyFont="1" applyFill="1" applyBorder="1" applyAlignment="1">
      <alignment vertical="center"/>
    </xf>
    <xf numFmtId="49" fontId="4" fillId="0" borderId="12" xfId="1" applyNumberFormat="1" applyFont="1" applyFill="1" applyBorder="1" applyAlignment="1">
      <alignment vertical="center"/>
    </xf>
    <xf numFmtId="0" fontId="4" fillId="0" borderId="4" xfId="1" applyFont="1" applyBorder="1" applyAlignment="1" applyProtection="1">
      <alignment horizontal="center" vertical="center" wrapText="1"/>
      <protection locked="0"/>
    </xf>
    <xf numFmtId="49" fontId="4" fillId="0" borderId="0" xfId="1" applyNumberFormat="1" applyFont="1" applyFill="1" applyBorder="1" applyAlignment="1">
      <alignment horizontal="center" vertical="center"/>
    </xf>
    <xf numFmtId="49" fontId="34" fillId="0" borderId="4" xfId="1" applyNumberFormat="1" applyFont="1" applyBorder="1" applyAlignment="1">
      <alignment horizontal="left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0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49" fontId="3" fillId="7" borderId="4" xfId="1" applyNumberFormat="1" applyFont="1" applyFill="1" applyBorder="1" applyAlignment="1" applyProtection="1">
      <alignment horizontal="center" vertical="center"/>
      <protection locked="0"/>
    </xf>
    <xf numFmtId="4" fontId="4" fillId="0" borderId="4" xfId="2" applyNumberFormat="1" applyFont="1" applyBorder="1" applyAlignment="1" applyProtection="1">
      <alignment horizontal="center" vertical="center" wrapText="1"/>
      <protection locked="0"/>
    </xf>
    <xf numFmtId="0" fontId="12" fillId="0" borderId="0" xfId="2" applyFont="1" applyAlignment="1">
      <alignment horizontal="center"/>
    </xf>
    <xf numFmtId="4" fontId="5" fillId="0" borderId="4" xfId="1" applyNumberFormat="1" applyFont="1" applyBorder="1" applyAlignment="1" applyProtection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2" fillId="0" borderId="4" xfId="1" applyNumberFormat="1" applyFont="1" applyBorder="1" applyProtection="1"/>
    <xf numFmtId="0" fontId="2" fillId="0" borderId="9" xfId="1" applyFont="1" applyBorder="1" applyProtection="1"/>
    <xf numFmtId="0" fontId="2" fillId="0" borderId="3" xfId="1" applyFont="1" applyBorder="1" applyProtection="1"/>
    <xf numFmtId="4" fontId="4" fillId="0" borderId="4" xfId="2" applyNumberFormat="1" applyFont="1" applyBorder="1" applyAlignment="1">
      <alignment horizontal="center" vertical="center"/>
    </xf>
    <xf numFmtId="4" fontId="4" fillId="0" borderId="9" xfId="2" applyNumberFormat="1" applyFont="1" applyBorder="1" applyAlignment="1" applyProtection="1">
      <alignment horizontal="center" vertical="center" wrapText="1"/>
      <protection locked="0"/>
    </xf>
    <xf numFmtId="49" fontId="4" fillId="0" borderId="1" xfId="2" applyNumberFormat="1" applyFont="1" applyBorder="1" applyAlignment="1" applyProtection="1">
      <alignment horizontal="center" vertical="center" wrapText="1"/>
      <protection locked="0"/>
    </xf>
    <xf numFmtId="49" fontId="4" fillId="0" borderId="7" xfId="2" applyNumberFormat="1" applyFont="1" applyBorder="1" applyAlignment="1" applyProtection="1">
      <alignment horizontal="center" vertical="center" wrapText="1"/>
      <protection locked="0"/>
    </xf>
    <xf numFmtId="49" fontId="5" fillId="7" borderId="4" xfId="1" applyNumberFormat="1" applyFont="1" applyFill="1" applyBorder="1" applyAlignment="1" applyProtection="1">
      <alignment horizontal="center" vertical="center"/>
      <protection locked="0"/>
    </xf>
    <xf numFmtId="4" fontId="5" fillId="7" borderId="4" xfId="1" applyNumberFormat="1" applyFont="1" applyFill="1" applyBorder="1" applyAlignment="1" applyProtection="1">
      <alignment horizontal="center" vertical="center"/>
      <protection locked="0"/>
    </xf>
    <xf numFmtId="49" fontId="4" fillId="7" borderId="5" xfId="2" applyNumberFormat="1" applyFont="1" applyFill="1" applyBorder="1" applyAlignment="1" applyProtection="1">
      <alignment horizontal="center" vertical="center" wrapText="1"/>
      <protection locked="0"/>
    </xf>
    <xf numFmtId="49" fontId="4" fillId="7" borderId="7" xfId="2" applyNumberFormat="1" applyFont="1" applyFill="1" applyBorder="1" applyAlignment="1" applyProtection="1">
      <alignment horizontal="center" vertical="center" wrapText="1"/>
      <protection locked="0"/>
    </xf>
    <xf numFmtId="4" fontId="4" fillId="7" borderId="9" xfId="2" applyNumberFormat="1" applyFont="1" applyFill="1" applyBorder="1" applyAlignment="1" applyProtection="1">
      <alignment horizontal="center" vertical="center" wrapText="1"/>
      <protection locked="0"/>
    </xf>
    <xf numFmtId="4" fontId="4" fillId="7" borderId="4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2" applyNumberFormat="1" applyFont="1" applyFill="1" applyBorder="1" applyAlignment="1">
      <alignment horizontal="center" vertical="center"/>
    </xf>
    <xf numFmtId="4" fontId="4" fillId="0" borderId="4" xfId="2" applyNumberFormat="1" applyFont="1" applyFill="1" applyBorder="1" applyAlignment="1" applyProtection="1">
      <alignment vertical="center" wrapText="1"/>
      <protection locked="0"/>
    </xf>
    <xf numFmtId="49" fontId="4" fillId="0" borderId="9" xfId="2" applyNumberFormat="1" applyFont="1" applyBorder="1" applyAlignment="1" applyProtection="1">
      <alignment horizontal="center" vertical="center" wrapText="1"/>
      <protection locked="0"/>
    </xf>
    <xf numFmtId="49" fontId="4" fillId="0" borderId="4" xfId="2" applyNumberFormat="1" applyFont="1" applyBorder="1" applyAlignment="1" applyProtection="1">
      <alignment horizontal="center" vertical="center" wrapText="1"/>
      <protection locked="0"/>
    </xf>
    <xf numFmtId="4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2" applyNumberFormat="1" applyFont="1" applyBorder="1" applyAlignment="1" applyProtection="1">
      <alignment horizontal="center" vertical="center" wrapText="1"/>
      <protection locked="0"/>
    </xf>
    <xf numFmtId="49" fontId="3" fillId="0" borderId="9" xfId="2" applyNumberFormat="1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Border="1" applyAlignment="1" applyProtection="1">
      <alignment horizontal="center" vertical="center" wrapText="1"/>
      <protection locked="0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4" fontId="4" fillId="0" borderId="4" xfId="2" applyNumberFormat="1" applyFont="1" applyFill="1" applyBorder="1" applyAlignment="1">
      <alignment horizontal="center" vertical="center"/>
    </xf>
    <xf numFmtId="49" fontId="4" fillId="0" borderId="3" xfId="2" applyNumberFormat="1" applyFont="1" applyBorder="1" applyAlignment="1" applyProtection="1">
      <alignment horizontal="center" vertical="center" wrapText="1"/>
      <protection locked="0"/>
    </xf>
    <xf numFmtId="49" fontId="4" fillId="7" borderId="4" xfId="2" applyNumberFormat="1" applyFont="1" applyFill="1" applyBorder="1" applyAlignment="1" applyProtection="1">
      <alignment horizontal="center" vertical="center" wrapText="1"/>
      <protection locked="0"/>
    </xf>
    <xf numFmtId="49" fontId="4" fillId="7" borderId="9" xfId="2" applyNumberFormat="1" applyFont="1" applyFill="1" applyBorder="1" applyAlignment="1" applyProtection="1">
      <alignment horizontal="center" vertical="center" wrapText="1"/>
      <protection locked="0"/>
    </xf>
    <xf numFmtId="4" fontId="4" fillId="7" borderId="4" xfId="2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Alignment="1">
      <alignment horizontal="center" vertical="center"/>
    </xf>
    <xf numFmtId="4" fontId="4" fillId="0" borderId="4" xfId="2" applyNumberFormat="1" applyFont="1" applyBorder="1" applyAlignment="1" applyProtection="1">
      <alignment horizontal="center" vertical="center" wrapText="1"/>
      <protection locked="0"/>
    </xf>
    <xf numFmtId="0" fontId="12" fillId="0" borderId="0" xfId="2" applyFont="1" applyAlignment="1">
      <alignment horizontal="center" vertical="center"/>
    </xf>
    <xf numFmtId="4" fontId="4" fillId="0" borderId="4" xfId="2" applyNumberFormat="1" applyFont="1" applyBorder="1" applyAlignment="1" applyProtection="1">
      <alignment vertical="center" wrapText="1"/>
      <protection locked="0"/>
    </xf>
    <xf numFmtId="3" fontId="4" fillId="0" borderId="4" xfId="2" applyNumberFormat="1" applyFont="1" applyBorder="1" applyAlignment="1" applyProtection="1">
      <alignment vertical="center" wrapText="1"/>
      <protection locked="0"/>
    </xf>
    <xf numFmtId="3" fontId="4" fillId="0" borderId="4" xfId="2" applyNumberFormat="1" applyFont="1" applyBorder="1" applyAlignment="1" applyProtection="1">
      <alignment horizontal="center" vertical="center" wrapText="1"/>
      <protection locked="0"/>
    </xf>
    <xf numFmtId="4" fontId="4" fillId="0" borderId="4" xfId="2" applyNumberFormat="1" applyFont="1" applyBorder="1" applyAlignment="1" applyProtection="1">
      <alignment horizontal="center" vertical="center" wrapText="1"/>
      <protection locked="0"/>
    </xf>
    <xf numFmtId="0" fontId="12" fillId="0" borderId="0" xfId="2" applyFont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49" fontId="4" fillId="7" borderId="4" xfId="2" applyNumberFormat="1" applyFont="1" applyFill="1" applyBorder="1" applyAlignment="1" applyProtection="1">
      <alignment horizontal="left" vertical="top" wrapText="1"/>
      <protection locked="0"/>
    </xf>
    <xf numFmtId="4" fontId="4" fillId="0" borderId="4" xfId="2" applyNumberFormat="1" applyFont="1" applyBorder="1" applyAlignment="1" applyProtection="1">
      <alignment horizontal="center" vertical="center" wrapText="1"/>
      <protection locked="0"/>
    </xf>
    <xf numFmtId="0" fontId="12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  <xf numFmtId="10" fontId="4" fillId="0" borderId="4" xfId="2" applyNumberFormat="1" applyFont="1" applyBorder="1" applyAlignment="1" applyProtection="1">
      <alignment horizontal="center" vertical="center" wrapText="1"/>
      <protection locked="0"/>
    </xf>
    <xf numFmtId="4" fontId="4" fillId="0" borderId="4" xfId="2" applyNumberFormat="1" applyFont="1" applyBorder="1" applyAlignment="1" applyProtection="1">
      <alignment horizontal="center" vertical="center" wrapText="1"/>
      <protection locked="0"/>
    </xf>
    <xf numFmtId="0" fontId="12" fillId="0" borderId="0" xfId="2" applyFont="1" applyAlignment="1">
      <alignment horizontal="center" vertical="center"/>
    </xf>
    <xf numFmtId="0" fontId="2" fillId="0" borderId="0" xfId="1" applyFont="1" applyAlignment="1" applyProtection="1">
      <alignment wrapText="1"/>
    </xf>
    <xf numFmtId="0" fontId="12" fillId="0" borderId="0" xfId="2" applyFont="1" applyAlignment="1">
      <alignment horizontal="center" vertical="center"/>
    </xf>
    <xf numFmtId="4" fontId="2" fillId="0" borderId="4" xfId="1" applyNumberFormat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wrapText="1"/>
    </xf>
    <xf numFmtId="49" fontId="2" fillId="0" borderId="4" xfId="1" applyNumberFormat="1" applyFont="1" applyBorder="1" applyAlignment="1" applyProtection="1">
      <alignment wrapText="1"/>
    </xf>
    <xf numFmtId="4" fontId="12" fillId="0" borderId="4" xfId="2" applyNumberFormat="1" applyFont="1" applyBorder="1" applyAlignment="1" applyProtection="1">
      <alignment horizontal="center" wrapText="1"/>
      <protection locked="0"/>
    </xf>
    <xf numFmtId="4" fontId="12" fillId="0" borderId="9" xfId="2" applyNumberFormat="1" applyFont="1" applyBorder="1" applyAlignment="1" applyProtection="1">
      <alignment horizontal="center" wrapText="1"/>
      <protection locked="0"/>
    </xf>
    <xf numFmtId="49" fontId="12" fillId="0" borderId="4" xfId="2" applyNumberFormat="1" applyFont="1" applyBorder="1" applyAlignment="1" applyProtection="1">
      <alignment horizontal="center" wrapText="1"/>
      <protection locked="0"/>
    </xf>
    <xf numFmtId="4" fontId="3" fillId="0" borderId="4" xfId="2" applyNumberFormat="1" applyFont="1" applyBorder="1" applyAlignment="1" applyProtection="1">
      <alignment horizontal="center" vertical="center" wrapText="1"/>
      <protection locked="0"/>
    </xf>
    <xf numFmtId="49" fontId="2" fillId="7" borderId="4" xfId="1" applyNumberFormat="1" applyFont="1" applyFill="1" applyBorder="1" applyAlignment="1" applyProtection="1">
      <alignment horizontal="center" vertical="center" wrapText="1"/>
      <protection locked="0"/>
    </xf>
    <xf numFmtId="4" fontId="2" fillId="7" borderId="4" xfId="1" applyNumberFormat="1" applyFont="1" applyFill="1" applyBorder="1" applyAlignment="1" applyProtection="1">
      <alignment horizontal="center" vertical="center" wrapText="1"/>
      <protection locked="0"/>
    </xf>
    <xf numFmtId="4" fontId="2" fillId="7" borderId="9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2" applyNumberFormat="1" applyFont="1" applyBorder="1" applyAlignment="1" applyProtection="1">
      <alignment horizontal="center" vertical="center" wrapText="1"/>
      <protection locked="0"/>
    </xf>
    <xf numFmtId="0" fontId="12" fillId="0" borderId="0" xfId="2" applyFont="1" applyAlignment="1">
      <alignment horizontal="center" vertical="center"/>
    </xf>
    <xf numFmtId="49" fontId="4" fillId="0" borderId="9" xfId="2" applyNumberFormat="1" applyFont="1" applyFill="1" applyBorder="1" applyAlignment="1">
      <alignment vertical="center"/>
    </xf>
    <xf numFmtId="0" fontId="3" fillId="0" borderId="0" xfId="2" applyFont="1" applyFill="1"/>
    <xf numFmtId="4" fontId="4" fillId="0" borderId="4" xfId="2" applyNumberFormat="1" applyFont="1" applyBorder="1" applyAlignment="1" applyProtection="1">
      <alignment horizontal="center" vertical="center" wrapText="1"/>
      <protection locked="0"/>
    </xf>
    <xf numFmtId="0" fontId="12" fillId="0" borderId="0" xfId="2" applyFont="1" applyAlignment="1">
      <alignment horizontal="center" vertical="center"/>
    </xf>
    <xf numFmtId="49" fontId="4" fillId="7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8" xfId="2" applyNumberFormat="1" applyFont="1" applyBorder="1" applyAlignment="1" applyProtection="1">
      <alignment horizontal="center" vertical="center" wrapText="1"/>
      <protection locked="0"/>
    </xf>
    <xf numFmtId="0" fontId="6" fillId="0" borderId="1" xfId="1" applyNumberFormat="1" applyFont="1" applyBorder="1" applyAlignment="1" applyProtection="1">
      <alignment horizontal="left" vertical="top" wrapText="1"/>
      <protection locked="0"/>
    </xf>
    <xf numFmtId="0" fontId="7" fillId="0" borderId="0" xfId="1" applyNumberFormat="1" applyFont="1" applyAlignment="1" applyProtection="1">
      <alignment horizontal="center"/>
    </xf>
    <xf numFmtId="0" fontId="2" fillId="0" borderId="1" xfId="1" applyNumberFormat="1" applyFont="1" applyBorder="1" applyAlignment="1" applyProtection="1">
      <alignment horizontal="center"/>
    </xf>
    <xf numFmtId="0" fontId="4" fillId="0" borderId="0" xfId="1" applyNumberFormat="1" applyFont="1" applyBorder="1" applyAlignment="1" applyProtection="1">
      <alignment horizontal="left" vertical="top"/>
    </xf>
    <xf numFmtId="0" fontId="5" fillId="4" borderId="0" xfId="1" applyNumberFormat="1" applyFont="1" applyFill="1" applyBorder="1" applyAlignment="1" applyProtection="1">
      <alignment horizontal="left" wrapText="1"/>
    </xf>
    <xf numFmtId="0" fontId="5" fillId="4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Border="1" applyAlignment="1" applyProtection="1">
      <alignment horizontal="left" vertical="top" wrapText="1"/>
    </xf>
    <xf numFmtId="0" fontId="2" fillId="0" borderId="0" xfId="1" applyFont="1" applyAlignment="1" applyProtection="1">
      <alignment horizontal="center"/>
    </xf>
    <xf numFmtId="0" fontId="10" fillId="0" borderId="0" xfId="1" applyNumberFormat="1" applyFont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49" fontId="5" fillId="0" borderId="1" xfId="1" applyNumberFormat="1" applyFont="1" applyBorder="1" applyAlignment="1" applyProtection="1">
      <alignment horizontal="left"/>
    </xf>
    <xf numFmtId="49" fontId="5" fillId="0" borderId="9" xfId="1" applyNumberFormat="1" applyFont="1" applyBorder="1" applyAlignment="1" applyProtection="1">
      <alignment horizontal="center" vertical="top" wrapText="1"/>
    </xf>
    <xf numFmtId="49" fontId="5" fillId="0" borderId="3" xfId="1" applyNumberFormat="1" applyFont="1" applyBorder="1" applyAlignment="1" applyProtection="1">
      <alignment horizontal="center" vertical="top"/>
    </xf>
    <xf numFmtId="49" fontId="5" fillId="0" borderId="8" xfId="1" applyNumberFormat="1" applyFont="1" applyBorder="1" applyAlignment="1" applyProtection="1">
      <alignment horizontal="center" vertical="top"/>
    </xf>
    <xf numFmtId="49" fontId="5" fillId="0" borderId="9" xfId="1" applyNumberFormat="1" applyFont="1" applyBorder="1" applyAlignment="1" applyProtection="1">
      <alignment horizontal="left" vertical="center"/>
    </xf>
    <xf numFmtId="49" fontId="5" fillId="0" borderId="3" xfId="1" applyNumberFormat="1" applyFont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>
      <alignment horizontal="left" wrapText="1"/>
    </xf>
    <xf numFmtId="0" fontId="10" fillId="0" borderId="0" xfId="1" applyNumberFormat="1" applyFont="1" applyAlignment="1" applyProtection="1">
      <alignment horizontal="right" vertical="center" wrapText="1"/>
    </xf>
    <xf numFmtId="49" fontId="5" fillId="0" borderId="7" xfId="1" applyNumberFormat="1" applyFont="1" applyBorder="1" applyAlignment="1" applyProtection="1">
      <alignment horizontal="left" vertical="center"/>
    </xf>
    <xf numFmtId="49" fontId="5" fillId="0" borderId="1" xfId="1" applyNumberFormat="1" applyFont="1" applyBorder="1" applyAlignment="1" applyProtection="1">
      <alignment horizontal="left" vertical="center"/>
    </xf>
    <xf numFmtId="49" fontId="5" fillId="0" borderId="1" xfId="1" applyNumberFormat="1" applyFont="1" applyBorder="1" applyAlignment="1" applyProtection="1">
      <alignment horizontal="center"/>
    </xf>
    <xf numFmtId="0" fontId="2" fillId="0" borderId="0" xfId="1" applyNumberFormat="1" applyFont="1" applyAlignment="1" applyProtection="1">
      <alignment horizontal="center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ont="1" applyBorder="1" applyAlignment="1" applyProtection="1">
      <alignment horizontal="left" vertical="center" wrapText="1"/>
    </xf>
    <xf numFmtId="0" fontId="2" fillId="0" borderId="1" xfId="1" applyNumberFormat="1" applyFont="1" applyBorder="1" applyAlignment="1" applyProtection="1">
      <alignment horizontal="center" wrapText="1"/>
      <protection locked="0"/>
    </xf>
    <xf numFmtId="0" fontId="2" fillId="0" borderId="1" xfId="1" applyFont="1" applyBorder="1" applyAlignment="1" applyProtection="1">
      <alignment horizontal="left" vertical="center"/>
    </xf>
    <xf numFmtId="0" fontId="2" fillId="0" borderId="6" xfId="1" applyFont="1" applyBorder="1" applyAlignment="1" applyProtection="1">
      <alignment horizontal="left" vertical="center"/>
    </xf>
    <xf numFmtId="0" fontId="4" fillId="3" borderId="0" xfId="1" applyFont="1" applyFill="1" applyAlignment="1">
      <alignment horizontal="left" wrapText="1"/>
    </xf>
    <xf numFmtId="4" fontId="3" fillId="0" borderId="1" xfId="1" applyNumberFormat="1" applyFont="1" applyBorder="1" applyAlignment="1" applyProtection="1">
      <alignment horizontal="center" wrapText="1"/>
    </xf>
    <xf numFmtId="4" fontId="3" fillId="2" borderId="1" xfId="1" applyNumberFormat="1" applyFont="1" applyFill="1" applyBorder="1" applyAlignment="1" applyProtection="1">
      <alignment horizontal="center" vertical="top" wrapText="1"/>
    </xf>
    <xf numFmtId="49" fontId="2" fillId="0" borderId="0" xfId="1" applyNumberFormat="1" applyFont="1" applyAlignment="1" applyProtection="1">
      <alignment horizontal="center"/>
    </xf>
    <xf numFmtId="49" fontId="5" fillId="0" borderId="9" xfId="1" applyNumberFormat="1" applyFont="1" applyBorder="1" applyAlignment="1" applyProtection="1">
      <alignment horizontal="center"/>
    </xf>
    <xf numFmtId="49" fontId="5" fillId="0" borderId="3" xfId="1" applyNumberFormat="1" applyFont="1" applyBorder="1" applyAlignment="1" applyProtection="1">
      <alignment horizontal="center"/>
    </xf>
    <xf numFmtId="49" fontId="5" fillId="0" borderId="8" xfId="1" applyNumberFormat="1" applyFont="1" applyBorder="1" applyAlignment="1" applyProtection="1">
      <alignment horizontal="center"/>
    </xf>
    <xf numFmtId="49" fontId="5" fillId="0" borderId="8" xfId="1" applyNumberFormat="1" applyFont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left"/>
    </xf>
    <xf numFmtId="49" fontId="4" fillId="0" borderId="0" xfId="1" applyNumberFormat="1" applyFont="1" applyFill="1" applyBorder="1" applyAlignment="1" applyProtection="1">
      <alignment horizontal="center"/>
      <protection locked="0"/>
    </xf>
    <xf numFmtId="49" fontId="2" fillId="0" borderId="1" xfId="1" applyNumberFormat="1" applyFont="1" applyBorder="1" applyAlignment="1" applyProtection="1">
      <alignment horizontal="center"/>
    </xf>
    <xf numFmtId="0" fontId="2" fillId="0" borderId="0" xfId="1" applyNumberFormat="1" applyFont="1" applyAlignment="1" applyProtection="1">
      <alignment horizontal="center" vertical="center" wrapText="1"/>
    </xf>
    <xf numFmtId="0" fontId="15" fillId="0" borderId="0" xfId="1" applyNumberFormat="1" applyFont="1" applyAlignment="1" applyProtection="1">
      <alignment horizontal="center"/>
    </xf>
    <xf numFmtId="0" fontId="12" fillId="0" borderId="0" xfId="2" applyFont="1" applyBorder="1" applyAlignment="1" applyProtection="1">
      <alignment horizontal="center" vertical="center" wrapText="1"/>
    </xf>
    <xf numFmtId="0" fontId="4" fillId="2" borderId="9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8" xfId="2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left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top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21" fillId="0" borderId="0" xfId="2" applyFont="1" applyBorder="1" applyAlignment="1" applyProtection="1">
      <alignment horizontal="center" vertical="justify"/>
    </xf>
    <xf numFmtId="0" fontId="3" fillId="0" borderId="4" xfId="2" applyFont="1" applyFill="1" applyBorder="1" applyAlignment="1" applyProtection="1">
      <alignment horizontal="center" vertical="top" wrapText="1"/>
    </xf>
    <xf numFmtId="0" fontId="3" fillId="0" borderId="10" xfId="4" applyFont="1" applyFill="1" applyBorder="1" applyAlignment="1" applyProtection="1">
      <alignment horizontal="center" vertical="center" wrapText="1"/>
    </xf>
    <xf numFmtId="0" fontId="3" fillId="0" borderId="11" xfId="4" applyFont="1" applyFill="1" applyBorder="1" applyAlignment="1" applyProtection="1">
      <alignment horizontal="center" vertical="center" wrapText="1"/>
    </xf>
    <xf numFmtId="0" fontId="3" fillId="0" borderId="5" xfId="4" applyFont="1" applyFill="1" applyBorder="1" applyAlignment="1" applyProtection="1">
      <alignment horizontal="center" vertical="center" wrapText="1"/>
    </xf>
    <xf numFmtId="0" fontId="3" fillId="0" borderId="10" xfId="2" applyFont="1" applyBorder="1" applyAlignment="1" applyProtection="1">
      <alignment horizontal="center" vertical="center" wrapText="1"/>
    </xf>
    <xf numFmtId="0" fontId="3" fillId="0" borderId="11" xfId="2" applyFont="1" applyBorder="1" applyAlignment="1" applyProtection="1">
      <alignment horizontal="center" vertical="center" wrapText="1"/>
    </xf>
    <xf numFmtId="0" fontId="3" fillId="0" borderId="5" xfId="2" applyFont="1" applyBorder="1" applyAlignment="1" applyProtection="1">
      <alignment horizontal="center" vertical="center" wrapText="1"/>
    </xf>
    <xf numFmtId="0" fontId="3" fillId="0" borderId="13" xfId="2" applyFont="1" applyBorder="1" applyAlignment="1" applyProtection="1">
      <alignment horizontal="center" vertical="center" wrapText="1"/>
    </xf>
    <xf numFmtId="0" fontId="3" fillId="0" borderId="12" xfId="2" applyFont="1" applyBorder="1" applyAlignment="1" applyProtection="1">
      <alignment horizontal="center" vertical="center" wrapText="1"/>
    </xf>
    <xf numFmtId="0" fontId="3" fillId="0" borderId="7" xfId="2" applyFont="1" applyBorder="1" applyAlignment="1" applyProtection="1">
      <alignment horizontal="center" vertical="center" wrapText="1"/>
    </xf>
    <xf numFmtId="4" fontId="2" fillId="0" borderId="1" xfId="1" applyNumberFormat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6" fillId="0" borderId="4" xfId="2" applyFont="1" applyBorder="1" applyAlignment="1" applyProtection="1">
      <alignment horizontal="center" vertical="center" wrapText="1"/>
    </xf>
    <xf numFmtId="0" fontId="3" fillId="0" borderId="4" xfId="2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 wrapText="1"/>
    </xf>
    <xf numFmtId="0" fontId="12" fillId="0" borderId="0" xfId="2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horizontal="center" vertical="center" wrapText="1"/>
    </xf>
    <xf numFmtId="0" fontId="7" fillId="0" borderId="8" xfId="1" applyFont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  <xf numFmtId="0" fontId="22" fillId="0" borderId="2" xfId="1" applyFont="1" applyBorder="1" applyAlignment="1" applyProtection="1">
      <alignment horizontal="center"/>
    </xf>
    <xf numFmtId="0" fontId="22" fillId="0" borderId="0" xfId="1" applyFont="1" applyAlignment="1" applyProtection="1">
      <alignment horizontal="left"/>
    </xf>
    <xf numFmtId="4" fontId="22" fillId="0" borderId="1" xfId="1" applyNumberFormat="1" applyFont="1" applyBorder="1" applyAlignment="1" applyProtection="1">
      <alignment horizontal="center"/>
    </xf>
    <xf numFmtId="0" fontId="4" fillId="0" borderId="4" xfId="2" applyFont="1" applyBorder="1" applyAlignment="1" applyProtection="1">
      <alignment horizontal="center" vertical="center" wrapText="1"/>
    </xf>
    <xf numFmtId="0" fontId="22" fillId="0" borderId="0" xfId="1" applyFont="1" applyAlignment="1" applyProtection="1">
      <alignment horizontal="left"/>
      <protection locked="0"/>
    </xf>
    <xf numFmtId="0" fontId="14" fillId="0" borderId="4" xfId="2" applyFont="1" applyBorder="1" applyAlignment="1">
      <alignment horizontal="center" vertical="center" wrapText="1"/>
    </xf>
    <xf numFmtId="4" fontId="4" fillId="0" borderId="4" xfId="2" applyNumberFormat="1" applyFont="1" applyBorder="1" applyAlignment="1" applyProtection="1">
      <alignment horizontal="center" vertical="center" wrapText="1"/>
      <protection locked="0"/>
    </xf>
    <xf numFmtId="4" fontId="4" fillId="0" borderId="4" xfId="2" applyNumberFormat="1" applyFont="1" applyBorder="1" applyAlignment="1" applyProtection="1">
      <alignment horizontal="center" vertical="center" wrapText="1"/>
    </xf>
    <xf numFmtId="4" fontId="4" fillId="7" borderId="4" xfId="2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2" applyFont="1" applyBorder="1" applyAlignment="1">
      <alignment horizontal="center" vertical="center" wrapText="1"/>
    </xf>
    <xf numFmtId="0" fontId="22" fillId="0" borderId="0" xfId="1" applyFont="1" applyAlignment="1" applyProtection="1">
      <alignment horizontal="left" wrapText="1"/>
    </xf>
    <xf numFmtId="4" fontId="4" fillId="0" borderId="9" xfId="2" applyNumberFormat="1" applyFont="1" applyBorder="1" applyAlignment="1" applyProtection="1">
      <alignment horizontal="center" vertical="center" wrapText="1"/>
    </xf>
    <xf numFmtId="4" fontId="4" fillId="0" borderId="8" xfId="2" applyNumberFormat="1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vertical="center" wrapText="1"/>
    </xf>
    <xf numFmtId="0" fontId="3" fillId="2" borderId="10" xfId="2" applyFont="1" applyFill="1" applyBorder="1" applyAlignment="1" applyProtection="1">
      <alignment horizontal="center" vertical="center" wrapText="1"/>
    </xf>
    <xf numFmtId="0" fontId="3" fillId="2" borderId="11" xfId="2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3" fillId="0" borderId="10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 vertical="center" wrapText="1"/>
    </xf>
    <xf numFmtId="0" fontId="4" fillId="2" borderId="10" xfId="2" applyFont="1" applyFill="1" applyBorder="1" applyAlignment="1" applyProtection="1">
      <alignment horizontal="center" vertical="center" wrapText="1"/>
    </xf>
    <xf numFmtId="0" fontId="4" fillId="2" borderId="11" xfId="2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6" fillId="4" borderId="16" xfId="5" applyFill="1" applyBorder="1" applyAlignment="1">
      <alignment horizontal="left" vertical="center" wrapText="1"/>
    </xf>
    <xf numFmtId="0" fontId="26" fillId="4" borderId="15" xfId="5" applyFill="1" applyBorder="1" applyAlignment="1">
      <alignment horizontal="left" vertical="center" wrapText="1"/>
    </xf>
    <xf numFmtId="0" fontId="26" fillId="4" borderId="16" xfId="5" applyFill="1" applyBorder="1" applyAlignment="1">
      <alignment horizontal="left" vertical="center" wrapText="1" indent="4"/>
    </xf>
    <xf numFmtId="0" fontId="26" fillId="4" borderId="15" xfId="5" applyFill="1" applyBorder="1" applyAlignment="1">
      <alignment horizontal="left" vertical="center" wrapText="1" indent="4"/>
    </xf>
    <xf numFmtId="0" fontId="26" fillId="4" borderId="16" xfId="5" applyFill="1" applyBorder="1" applyAlignment="1">
      <alignment horizontal="left" vertical="center" wrapText="1" indent="1"/>
    </xf>
    <xf numFmtId="0" fontId="26" fillId="4" borderId="15" xfId="5" applyFill="1" applyBorder="1" applyAlignment="1">
      <alignment horizontal="left" vertical="center" wrapText="1" indent="1"/>
    </xf>
    <xf numFmtId="0" fontId="25" fillId="4" borderId="16" xfId="5" applyFont="1" applyFill="1" applyBorder="1" applyAlignment="1">
      <alignment horizontal="left" vertical="center" wrapText="1"/>
    </xf>
    <xf numFmtId="0" fontId="25" fillId="4" borderId="20" xfId="5" applyFont="1" applyFill="1" applyBorder="1" applyAlignment="1">
      <alignment horizontal="left" vertical="center" wrapText="1"/>
    </xf>
    <xf numFmtId="0" fontId="26" fillId="4" borderId="20" xfId="5" applyFill="1" applyBorder="1" applyAlignment="1">
      <alignment horizontal="left" vertical="center" wrapText="1" indent="1"/>
    </xf>
    <xf numFmtId="0" fontId="25" fillId="4" borderId="15" xfId="5" applyFont="1" applyFill="1" applyBorder="1" applyAlignment="1">
      <alignment horizontal="left" vertical="center" wrapText="1"/>
    </xf>
    <xf numFmtId="0" fontId="26" fillId="4" borderId="16" xfId="5" applyFill="1" applyBorder="1" applyAlignment="1">
      <alignment horizontal="left" vertical="center" wrapText="1" indent="2"/>
    </xf>
    <xf numFmtId="0" fontId="26" fillId="4" borderId="15" xfId="5" applyFill="1" applyBorder="1" applyAlignment="1">
      <alignment horizontal="left" vertical="center" wrapText="1" indent="2"/>
    </xf>
    <xf numFmtId="0" fontId="26" fillId="4" borderId="16" xfId="5" applyFill="1" applyBorder="1" applyAlignment="1">
      <alignment horizontal="left" vertical="center" wrapText="1" indent="3"/>
    </xf>
    <xf numFmtId="0" fontId="26" fillId="4" borderId="15" xfId="5" applyFill="1" applyBorder="1" applyAlignment="1">
      <alignment horizontal="left" vertical="center" wrapText="1" indent="3"/>
    </xf>
    <xf numFmtId="0" fontId="0" fillId="4" borderId="16" xfId="0" applyFill="1" applyBorder="1" applyAlignment="1">
      <alignment horizontal="left" vertical="center" wrapText="1" indent="4"/>
    </xf>
    <xf numFmtId="0" fontId="0" fillId="4" borderId="15" xfId="0" applyFill="1" applyBorder="1" applyAlignment="1">
      <alignment horizontal="left" vertical="center" wrapText="1" indent="4"/>
    </xf>
    <xf numFmtId="0" fontId="0" fillId="4" borderId="16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26" fillId="4" borderId="16" xfId="5" applyFill="1" applyBorder="1" applyAlignment="1">
      <alignment horizontal="left" vertical="center" wrapText="1" indent="5"/>
    </xf>
    <xf numFmtId="0" fontId="26" fillId="4" borderId="15" xfId="5" applyFill="1" applyBorder="1" applyAlignment="1">
      <alignment horizontal="left" vertical="center" wrapText="1" indent="5"/>
    </xf>
    <xf numFmtId="0" fontId="0" fillId="4" borderId="16" xfId="0" applyFill="1" applyBorder="1" applyAlignment="1">
      <alignment horizontal="left" vertical="center" wrapText="1" indent="3"/>
    </xf>
    <xf numFmtId="0" fontId="0" fillId="4" borderId="15" xfId="0" applyFill="1" applyBorder="1" applyAlignment="1">
      <alignment horizontal="left" vertical="center" wrapText="1" indent="3"/>
    </xf>
    <xf numFmtId="0" fontId="0" fillId="0" borderId="2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4" borderId="16" xfId="0" applyFont="1" applyFill="1" applyBorder="1" applyAlignment="1">
      <alignment horizontal="left" vertical="center" wrapText="1"/>
    </xf>
    <xf numFmtId="0" fontId="25" fillId="4" borderId="15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 indent="1"/>
    </xf>
    <xf numFmtId="0" fontId="0" fillId="4" borderId="15" xfId="0" applyFill="1" applyBorder="1" applyAlignment="1">
      <alignment horizontal="left" vertical="center" wrapText="1" indent="1"/>
    </xf>
    <xf numFmtId="0" fontId="2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5" fillId="4" borderId="2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4" borderId="16" xfId="0" applyFill="1" applyBorder="1" applyAlignment="1">
      <alignment horizontal="left" vertical="center" wrapText="1" indent="2"/>
    </xf>
    <xf numFmtId="0" fontId="0" fillId="4" borderId="15" xfId="0" applyFill="1" applyBorder="1" applyAlignment="1">
      <alignment horizontal="left" vertical="center" wrapText="1" indent="2"/>
    </xf>
    <xf numFmtId="0" fontId="0" fillId="4" borderId="16" xfId="0" applyFill="1" applyBorder="1" applyAlignment="1">
      <alignment horizontal="left" vertical="center" wrapText="1" indent="5"/>
    </xf>
    <xf numFmtId="0" fontId="0" fillId="4" borderId="15" xfId="0" applyFill="1" applyBorder="1" applyAlignment="1">
      <alignment horizontal="left" vertical="center" wrapText="1" indent="5"/>
    </xf>
    <xf numFmtId="0" fontId="28" fillId="0" borderId="24" xfId="0" applyFont="1" applyBorder="1" applyAlignment="1">
      <alignment horizontal="left" vertical="top" wrapText="1"/>
    </xf>
    <xf numFmtId="0" fontId="0" fillId="4" borderId="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/>
    </xf>
    <xf numFmtId="0" fontId="12" fillId="0" borderId="0" xfId="2" applyFont="1" applyAlignment="1">
      <alignment horizontal="center"/>
    </xf>
    <xf numFmtId="49" fontId="5" fillId="0" borderId="0" xfId="1" applyNumberFormat="1" applyFont="1" applyAlignment="1" applyProtection="1">
      <alignment horizontal="left" wrapText="1"/>
    </xf>
    <xf numFmtId="0" fontId="12" fillId="0" borderId="4" xfId="2" applyFont="1" applyBorder="1" applyAlignment="1">
      <alignment horizontal="left"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3" fontId="4" fillId="0" borderId="10" xfId="2" applyNumberFormat="1" applyFont="1" applyBorder="1" applyAlignment="1" applyProtection="1">
      <alignment horizontal="center" vertical="center" wrapText="1"/>
      <protection locked="0"/>
    </xf>
    <xf numFmtId="3" fontId="4" fillId="0" borderId="11" xfId="2" applyNumberFormat="1" applyFont="1" applyBorder="1" applyAlignment="1" applyProtection="1">
      <alignment horizontal="center" vertical="center" wrapText="1"/>
      <protection locked="0"/>
    </xf>
    <xf numFmtId="3" fontId="4" fillId="0" borderId="5" xfId="2" applyNumberFormat="1" applyFont="1" applyBorder="1" applyAlignment="1" applyProtection="1">
      <alignment horizontal="center" vertical="center" wrapText="1"/>
      <protection locked="0"/>
    </xf>
    <xf numFmtId="0" fontId="4" fillId="0" borderId="9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3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2" fontId="30" fillId="0" borderId="12" xfId="1" applyNumberFormat="1" applyFont="1" applyBorder="1" applyAlignment="1">
      <alignment horizontal="center" vertical="center" wrapText="1"/>
    </xf>
    <xf numFmtId="49" fontId="4" fillId="7" borderId="9" xfId="1" applyNumberFormat="1" applyFont="1" applyFill="1" applyBorder="1" applyAlignment="1" applyProtection="1">
      <alignment horizontal="center" vertical="center" wrapText="1"/>
      <protection locked="0"/>
    </xf>
    <xf numFmtId="4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9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2" fontId="4" fillId="0" borderId="8" xfId="1" applyNumberFormat="1" applyFont="1" applyBorder="1" applyAlignment="1">
      <alignment horizontal="center" vertical="center"/>
    </xf>
    <xf numFmtId="2" fontId="4" fillId="0" borderId="13" xfId="1" applyNumberFormat="1" applyFont="1" applyBorder="1" applyAlignment="1">
      <alignment horizontal="center" vertical="center" wrapText="1"/>
    </xf>
    <xf numFmtId="2" fontId="4" fillId="0" borderId="12" xfId="1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12" fillId="0" borderId="0" xfId="1" applyNumberFormat="1" applyFont="1" applyAlignment="1">
      <alignment horizontal="center" wrapText="1"/>
    </xf>
    <xf numFmtId="2" fontId="12" fillId="0" borderId="9" xfId="1" applyNumberFormat="1" applyFont="1" applyBorder="1" applyAlignment="1">
      <alignment horizontal="left" vertical="center" wrapText="1"/>
    </xf>
    <xf numFmtId="2" fontId="12" fillId="0" borderId="3" xfId="1" applyNumberFormat="1" applyFont="1" applyBorder="1" applyAlignment="1">
      <alignment horizontal="left" vertical="center" wrapText="1"/>
    </xf>
    <xf numFmtId="2" fontId="12" fillId="0" borderId="8" xfId="1" applyNumberFormat="1" applyFont="1" applyBorder="1" applyAlignment="1">
      <alignment horizontal="left" vertical="center" wrapText="1"/>
    </xf>
    <xf numFmtId="2" fontId="4" fillId="0" borderId="10" xfId="1" applyNumberFormat="1" applyFont="1" applyBorder="1" applyAlignment="1">
      <alignment horizontal="center" vertical="center" wrapText="1"/>
    </xf>
    <xf numFmtId="2" fontId="4" fillId="0" borderId="11" xfId="1" applyNumberFormat="1" applyFont="1" applyBorder="1" applyAlignment="1">
      <alignment horizontal="center" vertical="center" wrapText="1"/>
    </xf>
    <xf numFmtId="2" fontId="4" fillId="0" borderId="5" xfId="1" applyNumberFormat="1" applyFont="1" applyBorder="1" applyAlignment="1">
      <alignment horizontal="center" vertical="center" wrapText="1"/>
    </xf>
    <xf numFmtId="2" fontId="4" fillId="0" borderId="30" xfId="1" applyNumberFormat="1" applyFont="1" applyBorder="1" applyAlignment="1">
      <alignment horizontal="center" vertical="center" wrapText="1"/>
    </xf>
    <xf numFmtId="2" fontId="4" fillId="0" borderId="29" xfId="1" applyNumberFormat="1" applyFont="1" applyBorder="1" applyAlignment="1">
      <alignment horizontal="center" vertical="center" wrapText="1"/>
    </xf>
    <xf numFmtId="2" fontId="4" fillId="0" borderId="6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2" fillId="0" borderId="9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left" vertical="center"/>
    </xf>
    <xf numFmtId="0" fontId="35" fillId="0" borderId="0" xfId="1" applyFont="1" applyAlignment="1">
      <alignment horizontal="center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49" fontId="4" fillId="7" borderId="4" xfId="1" applyNumberFormat="1" applyFont="1" applyFill="1" applyBorder="1" applyAlignment="1" applyProtection="1">
      <alignment horizontal="left" vertical="center"/>
      <protection locked="0"/>
    </xf>
    <xf numFmtId="49" fontId="4" fillId="0" borderId="9" xfId="1" applyNumberFormat="1" applyFont="1" applyBorder="1" applyAlignment="1" applyProtection="1">
      <alignment horizontal="left" vertical="center" wrapText="1"/>
      <protection locked="0"/>
    </xf>
    <xf numFmtId="49" fontId="4" fillId="0" borderId="3" xfId="1" applyNumberFormat="1" applyFont="1" applyBorder="1" applyAlignment="1" applyProtection="1">
      <alignment horizontal="left" vertical="center" wrapText="1"/>
      <protection locked="0"/>
    </xf>
    <xf numFmtId="49" fontId="4" fillId="0" borderId="8" xfId="1" applyNumberFormat="1" applyFont="1" applyBorder="1" applyAlignment="1" applyProtection="1">
      <alignment horizontal="left" vertical="center" wrapText="1"/>
      <protection locked="0"/>
    </xf>
    <xf numFmtId="49" fontId="4" fillId="0" borderId="4" xfId="1" applyNumberFormat="1" applyFont="1" applyBorder="1" applyAlignment="1" applyProtection="1">
      <alignment horizontal="left" vertical="center"/>
      <protection locked="0"/>
    </xf>
    <xf numFmtId="49" fontId="4" fillId="7" borderId="4" xfId="1" applyNumberFormat="1" applyFont="1" applyFill="1" applyBorder="1" applyAlignment="1" applyProtection="1">
      <alignment horizontal="left" vertical="center" wrapText="1"/>
      <protection locked="0"/>
    </xf>
    <xf numFmtId="0" fontId="4" fillId="0" borderId="4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left" vertical="center" wrapText="1"/>
    </xf>
    <xf numFmtId="0" fontId="12" fillId="0" borderId="3" xfId="2" applyFont="1" applyBorder="1" applyAlignment="1">
      <alignment horizontal="left" vertical="center" wrapText="1"/>
    </xf>
    <xf numFmtId="0" fontId="12" fillId="0" borderId="8" xfId="2" applyFont="1" applyBorder="1" applyAlignment="1">
      <alignment horizontal="left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9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8" xfId="2" applyFont="1" applyBorder="1" applyAlignment="1">
      <alignment horizontal="left" vertical="center"/>
    </xf>
    <xf numFmtId="0" fontId="12" fillId="0" borderId="0" xfId="2" applyFont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49" fontId="4" fillId="0" borderId="9" xfId="2" applyNumberFormat="1" applyFont="1" applyBorder="1" applyAlignment="1" applyProtection="1">
      <alignment horizontal="center" vertical="center" wrapText="1"/>
      <protection locked="0"/>
    </xf>
    <xf numFmtId="49" fontId="4" fillId="0" borderId="8" xfId="2" applyNumberFormat="1" applyFont="1" applyBorder="1" applyAlignment="1" applyProtection="1">
      <alignment horizontal="center" vertical="center" wrapText="1"/>
      <protection locked="0"/>
    </xf>
    <xf numFmtId="49" fontId="4" fillId="7" borderId="4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2" applyNumberFormat="1" applyFont="1" applyBorder="1" applyAlignment="1">
      <alignment horizontal="center" vertical="center"/>
    </xf>
    <xf numFmtId="4" fontId="4" fillId="0" borderId="9" xfId="2" applyNumberFormat="1" applyFont="1" applyBorder="1" applyAlignment="1" applyProtection="1">
      <alignment horizontal="center" vertical="center" wrapText="1"/>
      <protection locked="0"/>
    </xf>
    <xf numFmtId="4" fontId="4" fillId="0" borderId="8" xfId="2" applyNumberFormat="1" applyFont="1" applyBorder="1" applyAlignment="1" applyProtection="1">
      <alignment horizontal="center" vertical="center" wrapText="1"/>
      <protection locked="0"/>
    </xf>
    <xf numFmtId="4" fontId="4" fillId="7" borderId="9" xfId="2" applyNumberFormat="1" applyFont="1" applyFill="1" applyBorder="1" applyAlignment="1" applyProtection="1">
      <alignment horizontal="center" vertical="center" wrapText="1"/>
      <protection locked="0"/>
    </xf>
    <xf numFmtId="4" fontId="4" fillId="7" borderId="8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" applyFont="1" applyBorder="1" applyAlignment="1">
      <alignment horizontal="left" vertical="center" wrapText="1"/>
    </xf>
  </cellXfs>
  <cellStyles count="6">
    <cellStyle name="Гиперссылка 2" xfId="3"/>
    <cellStyle name="Обычный" xfId="0" builtinId="0"/>
    <cellStyle name="Обычный 2" xfId="1"/>
    <cellStyle name="Обычный 2 2" xfId="4"/>
    <cellStyle name="Обычный 2 3" xfId="5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334875" y="42367200"/>
    <xdr:ext cx="1162050" cy="419100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2334875" y="42367200"/>
          <a:ext cx="1162050" cy="419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11023600" y="67945000"/>
    <xdr:ext cx="1206500" cy="190500"/>
    <xdr:sp macro="" textlink="">
      <xdr:nvSpPr>
        <xdr:cNvPr id="2" name="Text Box 60641" hidden="1"/>
        <xdr:cNvSpPr txBox="1">
          <a:spLocks noChangeArrowheads="1"/>
        </xdr:cNvSpPr>
      </xdr:nvSpPr>
      <xdr:spPr bwMode="auto">
        <a:xfrm>
          <a:off x="11023600" y="679450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3436600" y="71755000"/>
    <xdr:ext cx="1206500" cy="190500"/>
    <xdr:sp macro="" textlink="">
      <xdr:nvSpPr>
        <xdr:cNvPr id="3" name="Text Box 64491" hidden="1"/>
        <xdr:cNvSpPr txBox="1">
          <a:spLocks noChangeArrowheads="1"/>
        </xdr:cNvSpPr>
      </xdr:nvSpPr>
      <xdr:spPr bwMode="auto">
        <a:xfrm>
          <a:off x="13436600" y="717550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3436600" y="161671000"/>
    <xdr:ext cx="1206500" cy="190500"/>
    <xdr:sp macro="" textlink="">
      <xdr:nvSpPr>
        <xdr:cNvPr id="4" name="Text Box 72851" hidden="1"/>
        <xdr:cNvSpPr txBox="1">
          <a:spLocks noChangeArrowheads="1"/>
        </xdr:cNvSpPr>
      </xdr:nvSpPr>
      <xdr:spPr bwMode="auto">
        <a:xfrm>
          <a:off x="13436600" y="1616710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7404100" y="160528000"/>
    <xdr:ext cx="1206500" cy="190500"/>
    <xdr:sp macro="" textlink="">
      <xdr:nvSpPr>
        <xdr:cNvPr id="5" name="Text Box 72852" hidden="1"/>
        <xdr:cNvSpPr txBox="1">
          <a:spLocks noChangeArrowheads="1"/>
        </xdr:cNvSpPr>
      </xdr:nvSpPr>
      <xdr:spPr bwMode="auto">
        <a:xfrm>
          <a:off x="7404100" y="1605280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9817100" y="160528000"/>
    <xdr:ext cx="1206500" cy="190500"/>
    <xdr:sp macro="" textlink="">
      <xdr:nvSpPr>
        <xdr:cNvPr id="6" name="Text Box 72853" hidden="1"/>
        <xdr:cNvSpPr txBox="1">
          <a:spLocks noChangeArrowheads="1"/>
        </xdr:cNvSpPr>
      </xdr:nvSpPr>
      <xdr:spPr bwMode="auto">
        <a:xfrm>
          <a:off x="9817100" y="1605280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1023600" y="160528000"/>
    <xdr:ext cx="1206500" cy="190500"/>
    <xdr:sp macro="" textlink="">
      <xdr:nvSpPr>
        <xdr:cNvPr id="7" name="Text Box 72854" hidden="1"/>
        <xdr:cNvSpPr txBox="1">
          <a:spLocks noChangeArrowheads="1"/>
        </xdr:cNvSpPr>
      </xdr:nvSpPr>
      <xdr:spPr bwMode="auto">
        <a:xfrm>
          <a:off x="11023600" y="1605280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3436600" y="308165500"/>
    <xdr:ext cx="1206500" cy="0"/>
    <xdr:sp macro="" textlink="">
      <xdr:nvSpPr>
        <xdr:cNvPr id="8" name="Text Box 82135" hidden="1"/>
        <xdr:cNvSpPr txBox="1">
          <a:spLocks noChangeArrowheads="1"/>
        </xdr:cNvSpPr>
      </xdr:nvSpPr>
      <xdr:spPr bwMode="auto">
        <a:xfrm>
          <a:off x="13436600" y="308165500"/>
          <a:ext cx="1206500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4643100" y="308165500"/>
    <xdr:ext cx="1206500" cy="0"/>
    <xdr:sp macro="" textlink="">
      <xdr:nvSpPr>
        <xdr:cNvPr id="9" name="Text Box 82139" hidden="1"/>
        <xdr:cNvSpPr txBox="1">
          <a:spLocks noChangeArrowheads="1"/>
        </xdr:cNvSpPr>
      </xdr:nvSpPr>
      <xdr:spPr bwMode="auto">
        <a:xfrm>
          <a:off x="14643100" y="308165500"/>
          <a:ext cx="1206500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3436600" y="306832000"/>
    <xdr:ext cx="1206500" cy="190500"/>
    <xdr:sp macro="" textlink="">
      <xdr:nvSpPr>
        <xdr:cNvPr id="10" name="Text Box 82806" hidden="1"/>
        <xdr:cNvSpPr txBox="1">
          <a:spLocks noChangeArrowheads="1"/>
        </xdr:cNvSpPr>
      </xdr:nvSpPr>
      <xdr:spPr bwMode="auto">
        <a:xfrm>
          <a:off x="13436600" y="3068320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4643100" y="306832000"/>
    <xdr:ext cx="1206500" cy="190500"/>
    <xdr:sp macro="" textlink="">
      <xdr:nvSpPr>
        <xdr:cNvPr id="11" name="Text Box 82810" hidden="1"/>
        <xdr:cNvSpPr txBox="1">
          <a:spLocks noChangeArrowheads="1"/>
        </xdr:cNvSpPr>
      </xdr:nvSpPr>
      <xdr:spPr bwMode="auto">
        <a:xfrm>
          <a:off x="14643100" y="3068320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3436600" y="469900000"/>
    <xdr:ext cx="1206500" cy="571500"/>
    <xdr:sp macro="" textlink="">
      <xdr:nvSpPr>
        <xdr:cNvPr id="12" name="Text Box 86816" hidden="1"/>
        <xdr:cNvSpPr txBox="1">
          <a:spLocks noChangeArrowheads="1"/>
        </xdr:cNvSpPr>
      </xdr:nvSpPr>
      <xdr:spPr bwMode="auto">
        <a:xfrm>
          <a:off x="13436600" y="469900000"/>
          <a:ext cx="1206500" cy="571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4643100" y="469900000"/>
    <xdr:ext cx="1206500" cy="571500"/>
    <xdr:sp macro="" textlink="">
      <xdr:nvSpPr>
        <xdr:cNvPr id="13" name="Text Box 86820" hidden="1"/>
        <xdr:cNvSpPr txBox="1">
          <a:spLocks noChangeArrowheads="1"/>
        </xdr:cNvSpPr>
      </xdr:nvSpPr>
      <xdr:spPr bwMode="auto">
        <a:xfrm>
          <a:off x="14643100" y="469900000"/>
          <a:ext cx="1206500" cy="571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3436600" y="467804500"/>
    <xdr:ext cx="1206500" cy="1333500"/>
    <xdr:sp macro="" textlink="">
      <xdr:nvSpPr>
        <xdr:cNvPr id="14" name="Text Box 87487" hidden="1"/>
        <xdr:cNvSpPr txBox="1">
          <a:spLocks noChangeArrowheads="1"/>
        </xdr:cNvSpPr>
      </xdr:nvSpPr>
      <xdr:spPr bwMode="auto">
        <a:xfrm>
          <a:off x="13436600" y="467804500"/>
          <a:ext cx="1206500" cy="1333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4643100" y="467804500"/>
    <xdr:ext cx="1206500" cy="1333500"/>
    <xdr:sp macro="" textlink="">
      <xdr:nvSpPr>
        <xdr:cNvPr id="15" name="Text Box 87491" hidden="1"/>
        <xdr:cNvSpPr txBox="1">
          <a:spLocks noChangeArrowheads="1"/>
        </xdr:cNvSpPr>
      </xdr:nvSpPr>
      <xdr:spPr bwMode="auto">
        <a:xfrm>
          <a:off x="14643100" y="467804500"/>
          <a:ext cx="1206500" cy="1333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7404100" y="213677500"/>
    <xdr:ext cx="1206500" cy="190500"/>
    <xdr:sp macro="" textlink="">
      <xdr:nvSpPr>
        <xdr:cNvPr id="16" name="Text Box 116874" hidden="1"/>
        <xdr:cNvSpPr txBox="1">
          <a:spLocks noChangeArrowheads="1"/>
        </xdr:cNvSpPr>
      </xdr:nvSpPr>
      <xdr:spPr bwMode="auto">
        <a:xfrm>
          <a:off x="7404100" y="213677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3436600" y="377507500"/>
    <xdr:ext cx="1206500" cy="190500"/>
    <xdr:sp macro="" textlink="">
      <xdr:nvSpPr>
        <xdr:cNvPr id="17" name="Text Box 117656" hidden="1"/>
        <xdr:cNvSpPr txBox="1">
          <a:spLocks noChangeArrowheads="1"/>
        </xdr:cNvSpPr>
      </xdr:nvSpPr>
      <xdr:spPr bwMode="auto">
        <a:xfrm>
          <a:off x="13436600" y="377507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4643100" y="377507500"/>
    <xdr:ext cx="1206500" cy="190500"/>
    <xdr:sp macro="" textlink="">
      <xdr:nvSpPr>
        <xdr:cNvPr id="18" name="Text Box 117660" hidden="1"/>
        <xdr:cNvSpPr txBox="1">
          <a:spLocks noChangeArrowheads="1"/>
        </xdr:cNvSpPr>
      </xdr:nvSpPr>
      <xdr:spPr bwMode="auto">
        <a:xfrm>
          <a:off x="14643100" y="377507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1166475" y="213572725"/>
    <xdr:ext cx="1206500" cy="190500"/>
    <xdr:sp macro="" textlink="">
      <xdr:nvSpPr>
        <xdr:cNvPr id="19" name="Text Box 118429" hidden="1"/>
        <xdr:cNvSpPr txBox="1">
          <a:spLocks noChangeArrowheads="1"/>
        </xdr:cNvSpPr>
      </xdr:nvSpPr>
      <xdr:spPr bwMode="auto">
        <a:xfrm>
          <a:off x="11166475" y="213572725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2372975" y="213572725"/>
    <xdr:ext cx="1206500" cy="190500"/>
    <xdr:sp macro="" textlink="">
      <xdr:nvSpPr>
        <xdr:cNvPr id="20" name="Text Box 118431" hidden="1"/>
        <xdr:cNvSpPr txBox="1">
          <a:spLocks noChangeArrowheads="1"/>
        </xdr:cNvSpPr>
      </xdr:nvSpPr>
      <xdr:spPr bwMode="auto">
        <a:xfrm>
          <a:off x="12372975" y="213572725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5992475" y="213572725"/>
    <xdr:ext cx="1216025" cy="190500"/>
    <xdr:sp macro="" textlink="">
      <xdr:nvSpPr>
        <xdr:cNvPr id="21" name="Text Box 118435" hidden="1"/>
        <xdr:cNvSpPr txBox="1">
          <a:spLocks noChangeArrowheads="1"/>
        </xdr:cNvSpPr>
      </xdr:nvSpPr>
      <xdr:spPr bwMode="auto">
        <a:xfrm>
          <a:off x="15992475" y="213572725"/>
          <a:ext cx="1216025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3436600" y="343598500"/>
    <xdr:ext cx="1206500" cy="190500"/>
    <xdr:sp macro="" textlink="">
      <xdr:nvSpPr>
        <xdr:cNvPr id="22" name="Text Box 126175" hidden="1"/>
        <xdr:cNvSpPr txBox="1">
          <a:spLocks noChangeArrowheads="1"/>
        </xdr:cNvSpPr>
      </xdr:nvSpPr>
      <xdr:spPr bwMode="auto">
        <a:xfrm>
          <a:off x="13436600" y="343598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1166475" y="42122725"/>
    <xdr:ext cx="1206500" cy="190500"/>
    <xdr:sp macro="" textlink="">
      <xdr:nvSpPr>
        <xdr:cNvPr id="23" name="Text Box 126300" hidden="1"/>
        <xdr:cNvSpPr txBox="1">
          <a:spLocks noChangeArrowheads="1"/>
        </xdr:cNvSpPr>
      </xdr:nvSpPr>
      <xdr:spPr bwMode="auto">
        <a:xfrm>
          <a:off x="11166475" y="42122725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1166475" y="43075225"/>
    <xdr:ext cx="1206500" cy="190500"/>
    <xdr:sp macro="" textlink="">
      <xdr:nvSpPr>
        <xdr:cNvPr id="24" name="Text Box 126303" hidden="1"/>
        <xdr:cNvSpPr txBox="1">
          <a:spLocks noChangeArrowheads="1"/>
        </xdr:cNvSpPr>
      </xdr:nvSpPr>
      <xdr:spPr bwMode="auto">
        <a:xfrm>
          <a:off x="11166475" y="43075225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1166475" y="44027725"/>
    <xdr:ext cx="1206500" cy="190500"/>
    <xdr:sp macro="" textlink="">
      <xdr:nvSpPr>
        <xdr:cNvPr id="25" name="Text Box 126306" hidden="1"/>
        <xdr:cNvSpPr txBox="1">
          <a:spLocks noChangeArrowheads="1"/>
        </xdr:cNvSpPr>
      </xdr:nvSpPr>
      <xdr:spPr bwMode="auto">
        <a:xfrm>
          <a:off x="11166475" y="44027725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1023600" y="363220000"/>
    <xdr:ext cx="1206500" cy="190500"/>
    <xdr:sp macro="" textlink="">
      <xdr:nvSpPr>
        <xdr:cNvPr id="26" name="Text Box 137709" hidden="1"/>
        <xdr:cNvSpPr txBox="1">
          <a:spLocks noChangeArrowheads="1"/>
        </xdr:cNvSpPr>
      </xdr:nvSpPr>
      <xdr:spPr bwMode="auto">
        <a:xfrm>
          <a:off x="11023600" y="3632200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9817100" y="358457500"/>
    <xdr:ext cx="1206500" cy="190500"/>
    <xdr:sp macro="" textlink="">
      <xdr:nvSpPr>
        <xdr:cNvPr id="27" name="Text Box 138388" hidden="1"/>
        <xdr:cNvSpPr txBox="1">
          <a:spLocks noChangeArrowheads="1"/>
        </xdr:cNvSpPr>
      </xdr:nvSpPr>
      <xdr:spPr bwMode="auto">
        <a:xfrm>
          <a:off x="9817100" y="358457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1023600" y="358457500"/>
    <xdr:ext cx="1206500" cy="190500"/>
    <xdr:sp macro="" textlink="">
      <xdr:nvSpPr>
        <xdr:cNvPr id="28" name="Text Box 138389" hidden="1"/>
        <xdr:cNvSpPr txBox="1">
          <a:spLocks noChangeArrowheads="1"/>
        </xdr:cNvSpPr>
      </xdr:nvSpPr>
      <xdr:spPr bwMode="auto">
        <a:xfrm>
          <a:off x="11023600" y="358457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4643100" y="358457500"/>
    <xdr:ext cx="1206500" cy="190500"/>
    <xdr:sp macro="" textlink="">
      <xdr:nvSpPr>
        <xdr:cNvPr id="29" name="Text Box 138390" hidden="1"/>
        <xdr:cNvSpPr txBox="1">
          <a:spLocks noChangeArrowheads="1"/>
        </xdr:cNvSpPr>
      </xdr:nvSpPr>
      <xdr:spPr bwMode="auto">
        <a:xfrm>
          <a:off x="14643100" y="358457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3436600" y="268922500"/>
    <xdr:ext cx="1206500" cy="190500"/>
    <xdr:sp macro="" textlink="">
      <xdr:nvSpPr>
        <xdr:cNvPr id="30" name="Text Box 145420" hidden="1"/>
        <xdr:cNvSpPr txBox="1">
          <a:spLocks noChangeArrowheads="1"/>
        </xdr:cNvSpPr>
      </xdr:nvSpPr>
      <xdr:spPr bwMode="auto">
        <a:xfrm>
          <a:off x="13436600" y="268922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7404100" y="273685000"/>
    <xdr:ext cx="1206500" cy="190500"/>
    <xdr:sp macro="" textlink="">
      <xdr:nvSpPr>
        <xdr:cNvPr id="31" name="Text Box 145421" hidden="1"/>
        <xdr:cNvSpPr txBox="1">
          <a:spLocks noChangeArrowheads="1"/>
        </xdr:cNvSpPr>
      </xdr:nvSpPr>
      <xdr:spPr bwMode="auto">
        <a:xfrm>
          <a:off x="7404100" y="2736850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9817100" y="273685000"/>
    <xdr:ext cx="1206500" cy="190500"/>
    <xdr:sp macro="" textlink="">
      <xdr:nvSpPr>
        <xdr:cNvPr id="32" name="Text Box 145422" hidden="1"/>
        <xdr:cNvSpPr txBox="1">
          <a:spLocks noChangeArrowheads="1"/>
        </xdr:cNvSpPr>
      </xdr:nvSpPr>
      <xdr:spPr bwMode="auto">
        <a:xfrm>
          <a:off x="9817100" y="2736850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1023600" y="327977500"/>
    <xdr:ext cx="1206500" cy="190500"/>
    <xdr:sp macro="" textlink="">
      <xdr:nvSpPr>
        <xdr:cNvPr id="33" name="Text Box 146100" hidden="1"/>
        <xdr:cNvSpPr txBox="1">
          <a:spLocks noChangeArrowheads="1"/>
        </xdr:cNvSpPr>
      </xdr:nvSpPr>
      <xdr:spPr bwMode="auto">
        <a:xfrm>
          <a:off x="11023600" y="327977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4643100" y="327977500"/>
    <xdr:ext cx="1206500" cy="190500"/>
    <xdr:sp macro="" textlink="">
      <xdr:nvSpPr>
        <xdr:cNvPr id="34" name="Text Box 146101" hidden="1"/>
        <xdr:cNvSpPr txBox="1">
          <a:spLocks noChangeArrowheads="1"/>
        </xdr:cNvSpPr>
      </xdr:nvSpPr>
      <xdr:spPr bwMode="auto">
        <a:xfrm>
          <a:off x="14643100" y="327977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3436600" y="227012500"/>
    <xdr:ext cx="1206500" cy="190500"/>
    <xdr:sp macro="" textlink="">
      <xdr:nvSpPr>
        <xdr:cNvPr id="35" name="Text Box 183971" hidden="1"/>
        <xdr:cNvSpPr txBox="1">
          <a:spLocks noChangeArrowheads="1"/>
        </xdr:cNvSpPr>
      </xdr:nvSpPr>
      <xdr:spPr bwMode="auto">
        <a:xfrm>
          <a:off x="13436600" y="227012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6789400" y="477139000"/>
    <xdr:ext cx="1206500" cy="190500"/>
    <xdr:sp macro="" textlink="">
      <xdr:nvSpPr>
        <xdr:cNvPr id="36" name="Text Box 191711" hidden="1"/>
        <xdr:cNvSpPr txBox="1">
          <a:spLocks noChangeArrowheads="1"/>
        </xdr:cNvSpPr>
      </xdr:nvSpPr>
      <xdr:spPr bwMode="auto">
        <a:xfrm>
          <a:off x="16789400" y="4771390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1023600" y="477329500"/>
    <xdr:ext cx="1206500" cy="190500"/>
    <xdr:sp macro="" textlink="">
      <xdr:nvSpPr>
        <xdr:cNvPr id="37" name="Text Box 191712" hidden="1"/>
        <xdr:cNvSpPr txBox="1">
          <a:spLocks noChangeArrowheads="1"/>
        </xdr:cNvSpPr>
      </xdr:nvSpPr>
      <xdr:spPr bwMode="auto">
        <a:xfrm>
          <a:off x="11023600" y="477329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2230100" y="477329500"/>
    <xdr:ext cx="1206500" cy="190500"/>
    <xdr:sp macro="" textlink="">
      <xdr:nvSpPr>
        <xdr:cNvPr id="38" name="Text Box 191713" hidden="1"/>
        <xdr:cNvSpPr txBox="1">
          <a:spLocks noChangeArrowheads="1"/>
        </xdr:cNvSpPr>
      </xdr:nvSpPr>
      <xdr:spPr bwMode="auto">
        <a:xfrm>
          <a:off x="12230100" y="477329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3436600" y="410273500"/>
    <xdr:ext cx="1206500" cy="190500"/>
    <xdr:sp macro="" textlink="">
      <xdr:nvSpPr>
        <xdr:cNvPr id="39" name="Text Box 203245" hidden="1"/>
        <xdr:cNvSpPr txBox="1">
          <a:spLocks noChangeArrowheads="1"/>
        </xdr:cNvSpPr>
      </xdr:nvSpPr>
      <xdr:spPr bwMode="auto">
        <a:xfrm>
          <a:off x="13436600" y="410273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3436600" y="146050000"/>
    <xdr:ext cx="1206500" cy="190500"/>
    <xdr:sp macro="" textlink="">
      <xdr:nvSpPr>
        <xdr:cNvPr id="40" name="Text Box 203927" hidden="1"/>
        <xdr:cNvSpPr txBox="1">
          <a:spLocks noChangeArrowheads="1"/>
        </xdr:cNvSpPr>
      </xdr:nvSpPr>
      <xdr:spPr bwMode="auto">
        <a:xfrm>
          <a:off x="13436600" y="1460500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1023600" y="215582500"/>
    <xdr:ext cx="1206500" cy="190500"/>
    <xdr:sp macro="" textlink="">
      <xdr:nvSpPr>
        <xdr:cNvPr id="41" name="Text Box 210957" hidden="1"/>
        <xdr:cNvSpPr txBox="1">
          <a:spLocks noChangeArrowheads="1"/>
        </xdr:cNvSpPr>
      </xdr:nvSpPr>
      <xdr:spPr bwMode="auto">
        <a:xfrm>
          <a:off x="11023600" y="215582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4643100" y="215582500"/>
    <xdr:ext cx="1206500" cy="190500"/>
    <xdr:sp macro="" textlink="">
      <xdr:nvSpPr>
        <xdr:cNvPr id="42" name="Text Box 210958" hidden="1"/>
        <xdr:cNvSpPr txBox="1">
          <a:spLocks noChangeArrowheads="1"/>
        </xdr:cNvSpPr>
      </xdr:nvSpPr>
      <xdr:spPr bwMode="auto">
        <a:xfrm>
          <a:off x="14643100" y="215582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9817100" y="436562500"/>
    <xdr:ext cx="1206500" cy="190500"/>
    <xdr:sp macro="" textlink="">
      <xdr:nvSpPr>
        <xdr:cNvPr id="43" name="Text Box 211636" hidden="1"/>
        <xdr:cNvSpPr txBox="1">
          <a:spLocks noChangeArrowheads="1"/>
        </xdr:cNvSpPr>
      </xdr:nvSpPr>
      <xdr:spPr bwMode="auto">
        <a:xfrm>
          <a:off x="9817100" y="436562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  <xdr:absoluteAnchor>
    <xdr:pos x="11023600" y="436562500"/>
    <xdr:ext cx="1206500" cy="190500"/>
    <xdr:sp macro="" textlink="">
      <xdr:nvSpPr>
        <xdr:cNvPr id="44" name="Text Box 211637" hidden="1"/>
        <xdr:cNvSpPr txBox="1">
          <a:spLocks noChangeArrowheads="1"/>
        </xdr:cNvSpPr>
      </xdr:nvSpPr>
      <xdr:spPr bwMode="auto">
        <a:xfrm>
          <a:off x="11023600" y="436562500"/>
          <a:ext cx="12065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0467975" y="45834300"/>
    <xdr:ext cx="1162050" cy="419100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0467975" y="45834300"/>
          <a:ext cx="1162050" cy="419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6924675" y="61988700"/>
    <xdr:ext cx="1000125" cy="590550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6924675" y="61988700"/>
          <a:ext cx="1000125" cy="590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10467975" y="52111275"/>
    <xdr:ext cx="1162050" cy="504825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0467975" y="52111275"/>
          <a:ext cx="11620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10467975" y="48748950"/>
    <xdr:ext cx="1162050" cy="504825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0467975" y="48748950"/>
          <a:ext cx="11620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6772275" y="56616600"/>
    <xdr:ext cx="542925" cy="590550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6772275" y="56616600"/>
          <a:ext cx="542925" cy="590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10734675" y="47529750"/>
    <xdr:ext cx="895350" cy="504825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0734675" y="47529750"/>
          <a:ext cx="8953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10734675" y="47529750"/>
    <xdr:ext cx="895350" cy="504825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0734675" y="47529750"/>
          <a:ext cx="8953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6934200" y="55692675"/>
    <xdr:ext cx="400050" cy="590550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6934200" y="55692675"/>
          <a:ext cx="400050" cy="590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10734675" y="47729775"/>
    <xdr:ext cx="895350" cy="504825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0734675" y="47729775"/>
          <a:ext cx="8953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2334875" y="37966650"/>
    <xdr:ext cx="1162050" cy="361950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2334875" y="37966650"/>
          <a:ext cx="1162050" cy="361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10734675" y="47729775"/>
    <xdr:ext cx="895350" cy="504825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0734675" y="47729775"/>
          <a:ext cx="8953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10734675" y="47729775"/>
    <xdr:ext cx="895350" cy="504825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0734675" y="47729775"/>
          <a:ext cx="8953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10734675" y="47729775"/>
    <xdr:ext cx="895350" cy="504825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0734675" y="47729775"/>
          <a:ext cx="8953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10734675" y="47729775"/>
    <xdr:ext cx="895350" cy="504825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0734675" y="47729775"/>
          <a:ext cx="8953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10734675" y="47729775"/>
    <xdr:ext cx="895350" cy="504825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0734675" y="47729775"/>
          <a:ext cx="8953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10734675" y="47729775"/>
    <xdr:ext cx="895350" cy="504825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0734675" y="47729775"/>
          <a:ext cx="8953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9715500" y="74790300"/>
    <xdr:ext cx="1162050" cy="952500"/>
    <xdr:sp macro="" textlink="">
      <xdr:nvSpPr>
        <xdr:cNvPr id="2" name="Text Box 413367" hidden="1"/>
        <xdr:cNvSpPr txBox="1">
          <a:spLocks noChangeArrowheads="1"/>
        </xdr:cNvSpPr>
      </xdr:nvSpPr>
      <xdr:spPr bwMode="auto">
        <a:xfrm>
          <a:off x="9715500" y="74790300"/>
          <a:ext cx="1162050" cy="952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2334875" y="38547675"/>
    <xdr:ext cx="1162050" cy="95250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2334875" y="38547675"/>
          <a:ext cx="1162050" cy="95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2334875" y="38547675"/>
    <xdr:ext cx="1162050" cy="95250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2334875" y="38547675"/>
          <a:ext cx="1162050" cy="95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2334875" y="38547675"/>
    <xdr:ext cx="1162050" cy="95250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2334875" y="38547675"/>
          <a:ext cx="1162050" cy="95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2334875" y="38547675"/>
    <xdr:ext cx="1162050" cy="95250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2334875" y="38547675"/>
          <a:ext cx="1162050" cy="95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12334875" y="38547675"/>
    <xdr:ext cx="1162050" cy="95250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2334875" y="38547675"/>
          <a:ext cx="1162050" cy="95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2334875" y="44977050"/>
    <xdr:ext cx="1162050" cy="295275"/>
    <xdr:sp macro="" textlink="">
      <xdr:nvSpPr>
        <xdr:cNvPr id="2" name="Text Box 151223" hidden="1"/>
        <xdr:cNvSpPr txBox="1">
          <a:spLocks noChangeArrowheads="1"/>
        </xdr:cNvSpPr>
      </xdr:nvSpPr>
      <xdr:spPr bwMode="auto">
        <a:xfrm>
          <a:off x="12334875" y="44977050"/>
          <a:ext cx="1162050" cy="295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>
      <selection sqref="A1:C1"/>
    </sheetView>
  </sheetViews>
  <sheetFormatPr defaultRowHeight="15"/>
  <cols>
    <col min="1" max="1" width="8.42578125" style="1" customWidth="1"/>
    <col min="2" max="2" width="25" style="1" customWidth="1"/>
    <col min="3" max="3" width="16.5703125" style="1" customWidth="1"/>
    <col min="4" max="4" width="6.7109375" style="1" customWidth="1"/>
    <col min="5" max="6" width="8.42578125" style="2" customWidth="1"/>
    <col min="7" max="7" width="17.28515625" style="1" customWidth="1"/>
    <col min="8" max="8" width="17.42578125" style="1" customWidth="1"/>
    <col min="9" max="16384" width="9.140625" style="1"/>
  </cols>
  <sheetData>
    <row r="1" spans="1:8">
      <c r="A1" s="465" t="s">
        <v>40</v>
      </c>
      <c r="B1" s="465"/>
      <c r="C1" s="465"/>
      <c r="D1" s="52"/>
      <c r="E1" s="489"/>
      <c r="F1" s="489"/>
      <c r="G1" s="489"/>
      <c r="H1" s="489"/>
    </row>
    <row r="2" spans="1:8" ht="27.75" customHeight="1">
      <c r="E2" s="470" t="s">
        <v>39</v>
      </c>
      <c r="F2" s="471"/>
      <c r="G2" s="471"/>
      <c r="H2" s="472"/>
    </row>
    <row r="3" spans="1:8" ht="28.5" customHeight="1">
      <c r="A3" s="467"/>
      <c r="B3" s="467"/>
      <c r="C3" s="467"/>
      <c r="D3" s="52"/>
      <c r="E3" s="490" t="s">
        <v>38</v>
      </c>
      <c r="F3" s="491"/>
      <c r="G3" s="491"/>
      <c r="H3" s="492"/>
    </row>
    <row r="4" spans="1:8">
      <c r="A4" s="479" t="s">
        <v>37</v>
      </c>
      <c r="B4" s="479"/>
      <c r="C4" s="479"/>
      <c r="D4" s="51"/>
      <c r="E4" s="473" t="s">
        <v>36</v>
      </c>
      <c r="F4" s="474"/>
      <c r="G4" s="474" t="s">
        <v>35</v>
      </c>
      <c r="H4" s="493"/>
    </row>
    <row r="5" spans="1:8" ht="22.5" customHeight="1">
      <c r="A5" s="467"/>
      <c r="B5" s="467"/>
      <c r="C5" s="467"/>
      <c r="D5" s="4"/>
      <c r="E5" s="473" t="s">
        <v>34</v>
      </c>
      <c r="F5" s="474"/>
      <c r="G5" s="474" t="s">
        <v>33</v>
      </c>
      <c r="H5" s="493"/>
    </row>
    <row r="6" spans="1:8">
      <c r="A6" s="50" t="s">
        <v>32</v>
      </c>
      <c r="B6" s="468" t="s">
        <v>31</v>
      </c>
      <c r="C6" s="468"/>
      <c r="D6" s="468"/>
      <c r="E6" s="477" t="s">
        <v>30</v>
      </c>
      <c r="F6" s="478"/>
      <c r="G6" s="484" t="s">
        <v>29</v>
      </c>
      <c r="H6" s="485"/>
    </row>
    <row r="7" spans="1:8">
      <c r="A7" s="50"/>
      <c r="B7" s="46"/>
      <c r="C7" s="46"/>
      <c r="D7" s="46"/>
      <c r="E7" s="50"/>
      <c r="F7" s="50"/>
      <c r="G7" s="46"/>
      <c r="H7" s="46"/>
    </row>
    <row r="8" spans="1:8">
      <c r="A8" s="469" t="s">
        <v>28</v>
      </c>
      <c r="B8" s="469"/>
      <c r="C8" s="46"/>
      <c r="D8" s="46"/>
      <c r="E8" s="49"/>
      <c r="F8" s="49"/>
      <c r="G8" s="49"/>
      <c r="H8" s="46"/>
    </row>
    <row r="9" spans="1:8">
      <c r="A9" s="48"/>
      <c r="B9" s="48"/>
      <c r="C9" s="46"/>
      <c r="D9" s="46"/>
      <c r="E9" s="47"/>
      <c r="F9" s="47"/>
      <c r="G9" s="47"/>
      <c r="H9" s="46"/>
    </row>
    <row r="11" spans="1:8" s="5" customFormat="1" ht="15.75" customHeight="1">
      <c r="B11" s="476" t="s">
        <v>27</v>
      </c>
      <c r="C11" s="476"/>
      <c r="D11" s="476"/>
      <c r="E11" s="476"/>
      <c r="F11" s="476"/>
      <c r="G11" s="45"/>
      <c r="H11" s="45"/>
    </row>
    <row r="12" spans="1:8" s="5" customFormat="1" ht="15.75">
      <c r="B12" s="44"/>
      <c r="C12" s="44" t="s">
        <v>26</v>
      </c>
      <c r="D12" s="466">
        <v>2019</v>
      </c>
      <c r="E12" s="466"/>
      <c r="F12" s="466"/>
      <c r="G12" s="41" t="s">
        <v>25</v>
      </c>
    </row>
    <row r="13" spans="1:8" s="5" customFormat="1" ht="15.75" customHeight="1">
      <c r="B13" s="44"/>
      <c r="C13" s="43"/>
      <c r="D13" s="43"/>
      <c r="E13" s="43"/>
      <c r="F13" s="43"/>
      <c r="G13" s="43"/>
      <c r="H13" s="41"/>
    </row>
    <row r="14" spans="1:8" s="5" customFormat="1" ht="15.75" customHeight="1">
      <c r="B14" s="42"/>
      <c r="C14" s="495" t="s">
        <v>51</v>
      </c>
      <c r="D14" s="495"/>
      <c r="E14" s="495"/>
      <c r="F14" s="495"/>
      <c r="G14" s="41"/>
      <c r="H14" s="41"/>
    </row>
    <row r="15" spans="1:8" s="5" customFormat="1">
      <c r="B15" s="33"/>
      <c r="C15" s="33"/>
      <c r="D15" s="33"/>
      <c r="E15" s="33"/>
      <c r="F15" s="33"/>
      <c r="H15" s="40" t="s">
        <v>24</v>
      </c>
    </row>
    <row r="16" spans="1:8" s="5" customFormat="1">
      <c r="B16" s="39"/>
      <c r="C16" s="39"/>
      <c r="D16" s="39"/>
      <c r="E16" s="39"/>
      <c r="F16" s="39"/>
      <c r="G16" s="39" t="s">
        <v>23</v>
      </c>
      <c r="H16" s="38"/>
    </row>
    <row r="17" spans="1:8" s="5" customFormat="1">
      <c r="C17" s="37"/>
      <c r="D17" s="37"/>
      <c r="E17" s="36"/>
      <c r="F17" s="36"/>
      <c r="G17" s="35" t="s">
        <v>22</v>
      </c>
      <c r="H17" s="34">
        <v>43496</v>
      </c>
    </row>
    <row r="18" spans="1:8" s="5" customFormat="1">
      <c r="B18" s="33"/>
      <c r="C18" s="33"/>
      <c r="D18" s="33"/>
      <c r="E18" s="33"/>
      <c r="F18" s="33"/>
      <c r="G18" s="32"/>
      <c r="H18" s="31"/>
    </row>
    <row r="19" spans="1:8" s="28" customFormat="1">
      <c r="A19" s="475" t="s">
        <v>21</v>
      </c>
      <c r="B19" s="475"/>
      <c r="C19" s="497" t="s">
        <v>41</v>
      </c>
      <c r="D19" s="497"/>
      <c r="E19" s="497"/>
      <c r="F19" s="497"/>
      <c r="G19" s="30" t="s">
        <v>20</v>
      </c>
      <c r="H19" s="29" t="s">
        <v>43</v>
      </c>
    </row>
    <row r="20" spans="1:8" s="5" customFormat="1" ht="13.5" customHeight="1">
      <c r="A20" s="475" t="s">
        <v>19</v>
      </c>
      <c r="B20" s="475"/>
      <c r="C20" s="497"/>
      <c r="D20" s="497"/>
      <c r="E20" s="497"/>
      <c r="F20" s="497"/>
      <c r="G20" s="26"/>
      <c r="H20" s="27"/>
    </row>
    <row r="21" spans="1:8" s="5" customFormat="1">
      <c r="A21" s="475" t="s">
        <v>18</v>
      </c>
      <c r="B21" s="475"/>
      <c r="C21" s="497"/>
      <c r="D21" s="497"/>
      <c r="E21" s="497"/>
      <c r="F21" s="497"/>
      <c r="G21" s="26"/>
      <c r="H21" s="25"/>
    </row>
    <row r="22" spans="1:8" s="5" customFormat="1" ht="26.25" customHeight="1">
      <c r="A22" s="494" t="s">
        <v>17</v>
      </c>
      <c r="B22" s="494"/>
      <c r="C22" s="480" t="s">
        <v>44</v>
      </c>
      <c r="D22" s="480"/>
      <c r="E22" s="481">
        <v>773401001</v>
      </c>
      <c r="F22" s="481"/>
      <c r="G22" s="8"/>
      <c r="H22" s="25"/>
    </row>
    <row r="23" spans="1:8" s="5" customFormat="1">
      <c r="A23" s="494" t="s">
        <v>16</v>
      </c>
      <c r="B23" s="494"/>
      <c r="E23" s="19"/>
      <c r="F23" s="19"/>
      <c r="G23" s="24" t="s">
        <v>15</v>
      </c>
      <c r="H23" s="23">
        <v>383</v>
      </c>
    </row>
    <row r="24" spans="1:8" s="5" customFormat="1">
      <c r="A24" s="19"/>
      <c r="E24" s="19"/>
      <c r="F24" s="19"/>
      <c r="G24" s="8"/>
      <c r="H24" s="7"/>
    </row>
    <row r="25" spans="1:8" s="5" customFormat="1">
      <c r="A25" s="19" t="s">
        <v>14</v>
      </c>
      <c r="C25" s="22" t="s">
        <v>49</v>
      </c>
      <c r="D25" s="20"/>
      <c r="E25" s="20"/>
      <c r="F25" s="21"/>
      <c r="G25" s="20"/>
      <c r="H25" s="20"/>
    </row>
    <row r="26" spans="1:8" s="5" customFormat="1">
      <c r="A26" s="19" t="s">
        <v>13</v>
      </c>
      <c r="C26" s="18" t="s">
        <v>50</v>
      </c>
      <c r="D26" s="16"/>
      <c r="E26" s="16"/>
      <c r="F26" s="17"/>
      <c r="G26" s="16"/>
      <c r="H26" s="16"/>
    </row>
    <row r="27" spans="1:8" s="5" customFormat="1">
      <c r="A27" s="9" t="s">
        <v>12</v>
      </c>
      <c r="C27" s="15">
        <v>45371000</v>
      </c>
      <c r="D27" s="13"/>
      <c r="E27" s="13"/>
      <c r="F27" s="14"/>
      <c r="G27" s="13"/>
      <c r="H27" s="13"/>
    </row>
    <row r="28" spans="1:8" s="5" customFormat="1">
      <c r="A28" s="482" t="s">
        <v>11</v>
      </c>
      <c r="B28" s="482"/>
      <c r="C28" s="12"/>
      <c r="D28" s="12"/>
      <c r="E28" s="12"/>
      <c r="F28" s="12"/>
      <c r="G28" s="12"/>
      <c r="H28" s="12"/>
    </row>
    <row r="29" spans="1:8" s="5" customFormat="1">
      <c r="A29" s="482"/>
      <c r="B29" s="482"/>
      <c r="C29" s="11"/>
      <c r="D29" s="11"/>
      <c r="E29" s="11"/>
      <c r="F29" s="11"/>
      <c r="G29" s="11"/>
      <c r="H29" s="11"/>
    </row>
    <row r="30" spans="1:8" s="5" customFormat="1">
      <c r="A30" s="482"/>
      <c r="B30" s="482"/>
      <c r="C30" s="460" t="s">
        <v>10</v>
      </c>
      <c r="D30" s="460"/>
      <c r="E30" s="460"/>
      <c r="F30" s="460"/>
      <c r="G30" s="460"/>
      <c r="H30" s="460"/>
    </row>
    <row r="31" spans="1:8" s="5" customFormat="1">
      <c r="A31" s="9"/>
      <c r="E31" s="9"/>
      <c r="F31" s="9"/>
      <c r="G31" s="8"/>
      <c r="H31" s="7"/>
    </row>
    <row r="32" spans="1:8" s="5" customFormat="1">
      <c r="A32" s="461" t="s">
        <v>9</v>
      </c>
      <c r="B32" s="461"/>
      <c r="C32" s="483" t="s">
        <v>42</v>
      </c>
      <c r="D32" s="483"/>
      <c r="E32" s="483"/>
      <c r="F32" s="483"/>
      <c r="G32" s="483"/>
      <c r="H32" s="483"/>
    </row>
    <row r="33" spans="1:8" s="5" customFormat="1" ht="12" customHeight="1">
      <c r="A33" s="464" t="s">
        <v>8</v>
      </c>
      <c r="B33" s="464"/>
      <c r="E33" s="9"/>
      <c r="F33" s="9"/>
      <c r="G33" s="8"/>
      <c r="H33" s="7"/>
    </row>
    <row r="34" spans="1:8" s="5" customFormat="1">
      <c r="A34" s="464"/>
      <c r="B34" s="464"/>
      <c r="C34" s="483" t="s">
        <v>42</v>
      </c>
      <c r="D34" s="483"/>
      <c r="E34" s="483"/>
      <c r="F34" s="483"/>
      <c r="G34" s="483"/>
      <c r="H34" s="483"/>
    </row>
    <row r="35" spans="1:8" s="5" customFormat="1" ht="22.5" customHeight="1">
      <c r="A35" s="464"/>
      <c r="B35" s="464"/>
      <c r="C35" s="10"/>
      <c r="D35" s="10"/>
      <c r="E35" s="10"/>
      <c r="F35" s="11"/>
      <c r="G35" s="10"/>
      <c r="H35" s="10"/>
    </row>
    <row r="36" spans="1:8" s="5" customFormat="1">
      <c r="A36" s="9"/>
      <c r="E36" s="9"/>
      <c r="F36" s="9"/>
      <c r="G36" s="8"/>
      <c r="H36" s="7"/>
    </row>
    <row r="37" spans="1:8" s="5" customFormat="1">
      <c r="A37" s="461" t="s">
        <v>7</v>
      </c>
      <c r="B37" s="461"/>
      <c r="C37" s="6" t="s">
        <v>48</v>
      </c>
      <c r="D37" s="496" t="s">
        <v>6</v>
      </c>
      <c r="E37" s="496"/>
      <c r="F37" s="496"/>
      <c r="G37" s="6" t="s">
        <v>52</v>
      </c>
      <c r="H37" s="6"/>
    </row>
    <row r="38" spans="1:8" s="5" customFormat="1"/>
    <row r="39" spans="1:8" s="5" customFormat="1">
      <c r="B39" s="459" t="s">
        <v>5</v>
      </c>
      <c r="C39" s="459"/>
      <c r="D39" s="459"/>
      <c r="E39" s="459"/>
      <c r="F39" s="459"/>
      <c r="G39" s="459"/>
      <c r="H39" s="459"/>
    </row>
    <row r="40" spans="1:8" s="5" customFormat="1"/>
    <row r="41" spans="1:8" s="5" customFormat="1">
      <c r="B41" s="463" t="s">
        <v>4</v>
      </c>
      <c r="C41" s="463"/>
      <c r="D41" s="463"/>
      <c r="E41" s="463"/>
      <c r="F41" s="463"/>
      <c r="G41" s="463"/>
      <c r="H41" s="463"/>
    </row>
    <row r="42" spans="1:8" s="5" customFormat="1" ht="33.75" customHeight="1">
      <c r="B42" s="458" t="s">
        <v>45</v>
      </c>
      <c r="C42" s="458"/>
      <c r="D42" s="458"/>
      <c r="E42" s="458"/>
      <c r="F42" s="458"/>
      <c r="G42" s="458"/>
      <c r="H42" s="458"/>
    </row>
    <row r="43" spans="1:8" s="5" customFormat="1"/>
    <row r="44" spans="1:8" s="5" customFormat="1">
      <c r="B44" s="463" t="s">
        <v>3</v>
      </c>
      <c r="C44" s="463"/>
      <c r="D44" s="463"/>
      <c r="E44" s="463"/>
      <c r="F44" s="463"/>
      <c r="G44" s="463"/>
      <c r="H44" s="463"/>
    </row>
    <row r="45" spans="1:8" s="5" customFormat="1" ht="33.75" customHeight="1">
      <c r="B45" s="458" t="s">
        <v>46</v>
      </c>
      <c r="C45" s="458"/>
      <c r="D45" s="458"/>
      <c r="E45" s="458"/>
      <c r="F45" s="458"/>
      <c r="G45" s="458"/>
      <c r="H45" s="458"/>
    </row>
    <row r="46" spans="1:8" s="5" customFormat="1"/>
    <row r="47" spans="1:8" s="5" customFormat="1" ht="30" customHeight="1">
      <c r="B47" s="462" t="s">
        <v>2</v>
      </c>
      <c r="C47" s="462"/>
      <c r="D47" s="462"/>
      <c r="E47" s="462"/>
      <c r="F47" s="462"/>
      <c r="G47" s="462"/>
      <c r="H47" s="462"/>
    </row>
    <row r="48" spans="1:8" s="5" customFormat="1" ht="56.25" customHeight="1">
      <c r="B48" s="458" t="s">
        <v>47</v>
      </c>
      <c r="C48" s="458"/>
      <c r="D48" s="458"/>
      <c r="E48" s="458"/>
      <c r="F48" s="458"/>
      <c r="G48" s="458"/>
      <c r="H48" s="458"/>
    </row>
    <row r="50" spans="1:8">
      <c r="B50" s="462" t="s">
        <v>1</v>
      </c>
      <c r="C50" s="462"/>
      <c r="D50" s="462"/>
      <c r="E50" s="462"/>
      <c r="F50" s="462"/>
      <c r="G50" s="462"/>
      <c r="H50" s="462"/>
    </row>
    <row r="51" spans="1:8">
      <c r="A51" s="4"/>
      <c r="B51" s="487">
        <v>0</v>
      </c>
      <c r="C51" s="487"/>
      <c r="D51" s="487"/>
      <c r="E51" s="487"/>
      <c r="F51" s="487"/>
      <c r="G51" s="487"/>
      <c r="H51" s="487"/>
    </row>
    <row r="52" spans="1:8">
      <c r="A52" s="4"/>
      <c r="B52" s="3"/>
      <c r="C52" s="3"/>
      <c r="D52" s="3"/>
      <c r="E52" s="3"/>
      <c r="F52" s="3"/>
      <c r="G52" s="3"/>
      <c r="H52" s="3"/>
    </row>
    <row r="53" spans="1:8" ht="31.5" customHeight="1">
      <c r="B53" s="486" t="s">
        <v>0</v>
      </c>
      <c r="C53" s="486"/>
      <c r="D53" s="486"/>
      <c r="E53" s="486"/>
      <c r="F53" s="486"/>
      <c r="G53" s="486"/>
      <c r="H53" s="486"/>
    </row>
    <row r="54" spans="1:8">
      <c r="B54" s="488">
        <v>0</v>
      </c>
      <c r="C54" s="488"/>
      <c r="D54" s="488"/>
      <c r="E54" s="488"/>
      <c r="F54" s="488"/>
      <c r="G54" s="488"/>
      <c r="H54" s="488"/>
    </row>
  </sheetData>
  <mergeCells count="45">
    <mergeCell ref="B50:H50"/>
    <mergeCell ref="B53:H53"/>
    <mergeCell ref="B51:H51"/>
    <mergeCell ref="B54:H54"/>
    <mergeCell ref="E1:H1"/>
    <mergeCell ref="E3:H3"/>
    <mergeCell ref="G5:H5"/>
    <mergeCell ref="A21:B21"/>
    <mergeCell ref="A22:B22"/>
    <mergeCell ref="C14:F14"/>
    <mergeCell ref="A3:C3"/>
    <mergeCell ref="G4:H4"/>
    <mergeCell ref="D37:F37"/>
    <mergeCell ref="C19:F21"/>
    <mergeCell ref="E5:F5"/>
    <mergeCell ref="A23:B23"/>
    <mergeCell ref="A19:B19"/>
    <mergeCell ref="B11:F11"/>
    <mergeCell ref="E6:F6"/>
    <mergeCell ref="A37:B37"/>
    <mergeCell ref="A4:C4"/>
    <mergeCell ref="C22:D22"/>
    <mergeCell ref="E22:F22"/>
    <mergeCell ref="A20:B20"/>
    <mergeCell ref="A28:B30"/>
    <mergeCell ref="C32:H32"/>
    <mergeCell ref="C34:H34"/>
    <mergeCell ref="G6:H6"/>
    <mergeCell ref="A1:C1"/>
    <mergeCell ref="D12:F12"/>
    <mergeCell ref="A5:C5"/>
    <mergeCell ref="B6:D6"/>
    <mergeCell ref="A8:B8"/>
    <mergeCell ref="E2:H2"/>
    <mergeCell ref="E4:F4"/>
    <mergeCell ref="B48:H48"/>
    <mergeCell ref="B39:H39"/>
    <mergeCell ref="B45:H45"/>
    <mergeCell ref="C30:H30"/>
    <mergeCell ref="A32:B32"/>
    <mergeCell ref="B47:H47"/>
    <mergeCell ref="B42:H42"/>
    <mergeCell ref="B44:H44"/>
    <mergeCell ref="B41:H41"/>
    <mergeCell ref="A33:B35"/>
  </mergeCells>
  <pageMargins left="0.70866141732283472" right="0.39370078740157483" top="0.74803149606299213" bottom="0.74803149606299213" header="0.31496062992125984" footer="0.31496062992125984"/>
  <pageSetup paperSize="9" scale="84" fitToHeight="0" orientation="portrait" r:id="rId1"/>
  <headerFooter scaleWithDoc="0" alignWithMargins="0"/>
  <rowBreaks count="1" manualBreakCount="1">
    <brk id="3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workbookViewId="0"/>
  </sheetViews>
  <sheetFormatPr defaultRowHeight="15"/>
  <cols>
    <col min="1" max="1" width="9" style="204" customWidth="1"/>
    <col min="2" max="2" width="25" style="204" customWidth="1"/>
    <col min="3" max="3" width="13.42578125" style="204" customWidth="1"/>
    <col min="4" max="4" width="8.42578125" style="205" customWidth="1"/>
    <col min="5" max="5" width="17.28515625" style="206" customWidth="1"/>
    <col min="6" max="6" width="17.28515625" style="205" customWidth="1"/>
    <col min="7" max="7" width="17.28515625" style="204" customWidth="1"/>
    <col min="8" max="8" width="22" style="204" customWidth="1"/>
    <col min="9" max="13" width="17.42578125" style="204" customWidth="1"/>
    <col min="14" max="16384" width="9.140625" style="204"/>
  </cols>
  <sheetData>
    <row r="1" spans="1:50" s="237" customFormat="1" ht="6" customHeight="1">
      <c r="G1" s="247"/>
      <c r="H1" s="247"/>
      <c r="I1" s="247"/>
      <c r="J1" s="247"/>
    </row>
    <row r="2" spans="1:50" s="243" customFormat="1" ht="14.25" customHeight="1">
      <c r="A2" s="246"/>
      <c r="B2" s="246"/>
      <c r="C2" s="246"/>
      <c r="D2" s="246"/>
      <c r="E2" s="246"/>
      <c r="F2" s="544" t="s">
        <v>541</v>
      </c>
      <c r="G2" s="544"/>
      <c r="H2" s="544"/>
      <c r="I2" s="544"/>
      <c r="J2" s="246"/>
      <c r="K2" s="246"/>
      <c r="L2" s="246"/>
      <c r="M2" s="246"/>
    </row>
    <row r="3" spans="1:50" s="243" customFormat="1" ht="14.25">
      <c r="A3" s="245"/>
      <c r="B3" s="245"/>
      <c r="C3" s="245"/>
      <c r="D3" s="245"/>
      <c r="E3" s="244"/>
      <c r="F3" s="244"/>
      <c r="G3" s="244"/>
      <c r="H3" s="244"/>
      <c r="I3" s="244"/>
      <c r="J3" s="244"/>
      <c r="K3" s="244"/>
      <c r="L3" s="244"/>
      <c r="M3" s="244"/>
    </row>
    <row r="4" spans="1:50" s="237" customFormat="1" ht="23.25" customHeight="1">
      <c r="A4" s="545" t="s">
        <v>89</v>
      </c>
      <c r="B4" s="545" t="s">
        <v>88</v>
      </c>
      <c r="C4" s="553" t="s">
        <v>426</v>
      </c>
      <c r="D4" s="553" t="s">
        <v>425</v>
      </c>
      <c r="E4" s="512" t="s">
        <v>424</v>
      </c>
      <c r="F4" s="548" t="s">
        <v>540</v>
      </c>
      <c r="G4" s="549"/>
      <c r="H4" s="549"/>
      <c r="I4" s="549"/>
      <c r="J4" s="549"/>
      <c r="K4" s="549"/>
      <c r="L4" s="549"/>
      <c r="M4" s="550"/>
    </row>
    <row r="5" spans="1:50">
      <c r="A5" s="546"/>
      <c r="B5" s="546"/>
      <c r="C5" s="554"/>
      <c r="D5" s="554"/>
      <c r="E5" s="513"/>
      <c r="F5" s="545" t="s">
        <v>423</v>
      </c>
      <c r="G5" s="500" t="s">
        <v>539</v>
      </c>
      <c r="H5" s="501"/>
      <c r="I5" s="501"/>
      <c r="J5" s="501"/>
      <c r="K5" s="502"/>
      <c r="L5" s="545" t="s">
        <v>422</v>
      </c>
      <c r="M5" s="545" t="s">
        <v>421</v>
      </c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</row>
    <row r="6" spans="1:50" ht="105.75" customHeight="1">
      <c r="A6" s="546"/>
      <c r="B6" s="546"/>
      <c r="C6" s="554"/>
      <c r="D6" s="554"/>
      <c r="E6" s="513"/>
      <c r="F6" s="546"/>
      <c r="G6" s="545" t="s">
        <v>394</v>
      </c>
      <c r="H6" s="508" t="s">
        <v>420</v>
      </c>
      <c r="I6" s="551" t="s">
        <v>419</v>
      </c>
      <c r="J6" s="556" t="s">
        <v>418</v>
      </c>
      <c r="K6" s="557"/>
      <c r="L6" s="546"/>
      <c r="M6" s="546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</row>
    <row r="7" spans="1:50">
      <c r="A7" s="547"/>
      <c r="B7" s="547"/>
      <c r="C7" s="555"/>
      <c r="D7" s="555"/>
      <c r="E7" s="514"/>
      <c r="F7" s="547"/>
      <c r="G7" s="547"/>
      <c r="H7" s="508"/>
      <c r="I7" s="552"/>
      <c r="J7" s="203" t="s">
        <v>417</v>
      </c>
      <c r="K7" s="242" t="s">
        <v>416</v>
      </c>
      <c r="L7" s="547"/>
      <c r="M7" s="547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</row>
    <row r="8" spans="1:50" ht="42.75">
      <c r="A8" s="241" t="s">
        <v>415</v>
      </c>
      <c r="B8" s="214" t="s">
        <v>414</v>
      </c>
      <c r="C8" s="213" t="s">
        <v>98</v>
      </c>
      <c r="D8" s="213" t="s">
        <v>98</v>
      </c>
      <c r="E8" s="212">
        <f>F8+L8+M8</f>
        <v>0</v>
      </c>
      <c r="F8" s="222">
        <f>G8+H8+I8+J8</f>
        <v>0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20">
        <v>0</v>
      </c>
      <c r="M8" s="220">
        <v>0</v>
      </c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</row>
    <row r="9" spans="1:50">
      <c r="A9" s="226" t="s">
        <v>413</v>
      </c>
      <c r="B9" s="225" t="s">
        <v>412</v>
      </c>
      <c r="C9" s="223" t="s">
        <v>98</v>
      </c>
      <c r="D9" s="223" t="s">
        <v>98</v>
      </c>
      <c r="E9" s="212">
        <f>E11+E12+E20+E36+E45+E68+E71+E77+E78+E79</f>
        <v>40685816</v>
      </c>
      <c r="F9" s="212">
        <f>F11+F12+F20+F36+F45+F68+F71+F77+F78+F79</f>
        <v>40685816</v>
      </c>
      <c r="G9" s="212">
        <f>G11+G20+G36+G45+G68+G71+G77+G78+G79</f>
        <v>19395816</v>
      </c>
      <c r="H9" s="212">
        <f>H11+H36+H45+H68+H71+H77+H78+H79</f>
        <v>0</v>
      </c>
      <c r="I9" s="212">
        <f>I11+I36+I45+I68+I71+I77+I78+I79</f>
        <v>0</v>
      </c>
      <c r="J9" s="212">
        <f>J11+J12+J20+J36+J45+J71+J77+J78+J79</f>
        <v>21290000</v>
      </c>
      <c r="K9" s="212">
        <f>K11+K12+K20+K36+K45+K71+K77+K78+K79</f>
        <v>0</v>
      </c>
      <c r="L9" s="212">
        <f>L11+L12+L20+L36+L45+L68+L71+L77+L78+L79</f>
        <v>0</v>
      </c>
      <c r="M9" s="212">
        <f>M11+M12+M20+M36+M45+M68+M71+M77+M78+M79</f>
        <v>0</v>
      </c>
    </row>
    <row r="10" spans="1:50">
      <c r="A10" s="219"/>
      <c r="B10" s="228" t="s">
        <v>61</v>
      </c>
      <c r="C10" s="217" t="s">
        <v>98</v>
      </c>
      <c r="D10" s="217" t="s">
        <v>98</v>
      </c>
      <c r="E10" s="216" t="s">
        <v>98</v>
      </c>
      <c r="F10" s="216" t="s">
        <v>98</v>
      </c>
      <c r="G10" s="216" t="s">
        <v>98</v>
      </c>
      <c r="H10" s="216" t="s">
        <v>98</v>
      </c>
      <c r="I10" s="216" t="s">
        <v>98</v>
      </c>
      <c r="J10" s="216" t="s">
        <v>98</v>
      </c>
      <c r="K10" s="216" t="s">
        <v>98</v>
      </c>
      <c r="L10" s="216" t="s">
        <v>98</v>
      </c>
      <c r="M10" s="216" t="s">
        <v>98</v>
      </c>
    </row>
    <row r="11" spans="1:50" s="234" customFormat="1" ht="45">
      <c r="A11" s="219" t="s">
        <v>75</v>
      </c>
      <c r="B11" s="228" t="s">
        <v>411</v>
      </c>
      <c r="C11" s="217">
        <v>510</v>
      </c>
      <c r="D11" s="217">
        <v>510</v>
      </c>
      <c r="E11" s="222">
        <f>F11+L11+M11</f>
        <v>0</v>
      </c>
      <c r="F11" s="222">
        <f>G11+H11+I11+J11</f>
        <v>0</v>
      </c>
      <c r="G11" s="220"/>
      <c r="H11" s="220"/>
      <c r="I11" s="220"/>
      <c r="J11" s="220"/>
      <c r="K11" s="220"/>
      <c r="L11" s="220"/>
      <c r="M11" s="220"/>
    </row>
    <row r="12" spans="1:50">
      <c r="A12" s="219" t="s">
        <v>69</v>
      </c>
      <c r="B12" s="228" t="s">
        <v>410</v>
      </c>
      <c r="C12" s="217">
        <v>120</v>
      </c>
      <c r="D12" s="217" t="s">
        <v>98</v>
      </c>
      <c r="E12" s="222">
        <f>E14+E18+E19</f>
        <v>130000</v>
      </c>
      <c r="F12" s="222">
        <f>F14+F18+F19</f>
        <v>130000</v>
      </c>
      <c r="G12" s="222" t="str">
        <f>G19</f>
        <v>Х</v>
      </c>
      <c r="H12" s="222" t="s">
        <v>98</v>
      </c>
      <c r="I12" s="222" t="s">
        <v>98</v>
      </c>
      <c r="J12" s="222">
        <f>J14+J18+J19</f>
        <v>130000</v>
      </c>
      <c r="K12" s="222">
        <f>K14+K18+K19</f>
        <v>0</v>
      </c>
      <c r="L12" s="222">
        <f>L14+L18+L19</f>
        <v>0</v>
      </c>
      <c r="M12" s="222">
        <f>M14+M18+M19</f>
        <v>0</v>
      </c>
    </row>
    <row r="13" spans="1:50">
      <c r="A13" s="219"/>
      <c r="B13" s="228" t="s">
        <v>130</v>
      </c>
      <c r="C13" s="217" t="s">
        <v>98</v>
      </c>
      <c r="D13" s="217" t="s">
        <v>98</v>
      </c>
      <c r="E13" s="216" t="s">
        <v>98</v>
      </c>
      <c r="F13" s="216" t="s">
        <v>98</v>
      </c>
      <c r="G13" s="216" t="s">
        <v>98</v>
      </c>
      <c r="H13" s="216" t="s">
        <v>98</v>
      </c>
      <c r="I13" s="216" t="s">
        <v>98</v>
      </c>
      <c r="J13" s="216" t="s">
        <v>98</v>
      </c>
      <c r="K13" s="216" t="s">
        <v>98</v>
      </c>
      <c r="L13" s="216" t="s">
        <v>98</v>
      </c>
      <c r="M13" s="216" t="s">
        <v>98</v>
      </c>
    </row>
    <row r="14" spans="1:50" ht="30">
      <c r="A14" s="219" t="s">
        <v>409</v>
      </c>
      <c r="B14" s="228" t="s">
        <v>408</v>
      </c>
      <c r="C14" s="217">
        <v>120</v>
      </c>
      <c r="D14" s="217">
        <v>121</v>
      </c>
      <c r="E14" s="222">
        <f>E16+E17</f>
        <v>130000</v>
      </c>
      <c r="F14" s="222">
        <f>F16+F17</f>
        <v>130000</v>
      </c>
      <c r="G14" s="222" t="s">
        <v>98</v>
      </c>
      <c r="H14" s="222" t="s">
        <v>98</v>
      </c>
      <c r="I14" s="222" t="s">
        <v>98</v>
      </c>
      <c r="J14" s="222">
        <f>J16+J17</f>
        <v>130000</v>
      </c>
      <c r="K14" s="222">
        <f>K16+K17</f>
        <v>0</v>
      </c>
      <c r="L14" s="222">
        <f>L16+L17</f>
        <v>0</v>
      </c>
      <c r="M14" s="222">
        <f>M16+M17</f>
        <v>0</v>
      </c>
    </row>
    <row r="15" spans="1:50">
      <c r="A15" s="219"/>
      <c r="B15" s="228" t="s">
        <v>130</v>
      </c>
      <c r="C15" s="217" t="s">
        <v>98</v>
      </c>
      <c r="D15" s="217" t="s">
        <v>98</v>
      </c>
      <c r="E15" s="216" t="s">
        <v>98</v>
      </c>
      <c r="F15" s="216" t="s">
        <v>98</v>
      </c>
      <c r="G15" s="216" t="s">
        <v>98</v>
      </c>
      <c r="H15" s="216" t="s">
        <v>98</v>
      </c>
      <c r="I15" s="216" t="s">
        <v>98</v>
      </c>
      <c r="J15" s="216" t="s">
        <v>98</v>
      </c>
      <c r="K15" s="216" t="s">
        <v>98</v>
      </c>
      <c r="L15" s="216" t="s">
        <v>98</v>
      </c>
      <c r="M15" s="216" t="s">
        <v>98</v>
      </c>
    </row>
    <row r="16" spans="1:50" ht="45">
      <c r="A16" s="219" t="s">
        <v>407</v>
      </c>
      <c r="B16" s="228" t="s">
        <v>406</v>
      </c>
      <c r="C16" s="217">
        <v>120</v>
      </c>
      <c r="D16" s="217" t="s">
        <v>405</v>
      </c>
      <c r="E16" s="222">
        <f>F16+L16+M16</f>
        <v>130000</v>
      </c>
      <c r="F16" s="222">
        <f>J16</f>
        <v>130000</v>
      </c>
      <c r="G16" s="216" t="s">
        <v>98</v>
      </c>
      <c r="H16" s="216" t="s">
        <v>98</v>
      </c>
      <c r="I16" s="216" t="s">
        <v>98</v>
      </c>
      <c r="J16" s="220">
        <v>130000</v>
      </c>
      <c r="K16" s="220"/>
      <c r="L16" s="220"/>
      <c r="M16" s="220"/>
    </row>
    <row r="17" spans="1:13" ht="45">
      <c r="A17" s="219" t="s">
        <v>404</v>
      </c>
      <c r="B17" s="228" t="s">
        <v>403</v>
      </c>
      <c r="C17" s="217">
        <v>120</v>
      </c>
      <c r="D17" s="217" t="s">
        <v>402</v>
      </c>
      <c r="E17" s="222">
        <f>F17+L17+M17</f>
        <v>0</v>
      </c>
      <c r="F17" s="222">
        <f>J17</f>
        <v>0</v>
      </c>
      <c r="G17" s="216" t="s">
        <v>98</v>
      </c>
      <c r="H17" s="216" t="s">
        <v>98</v>
      </c>
      <c r="I17" s="216" t="s">
        <v>98</v>
      </c>
      <c r="J17" s="220"/>
      <c r="K17" s="220"/>
      <c r="L17" s="220"/>
      <c r="M17" s="220"/>
    </row>
    <row r="18" spans="1:13" ht="45">
      <c r="A18" s="219" t="s">
        <v>401</v>
      </c>
      <c r="B18" s="228" t="s">
        <v>400</v>
      </c>
      <c r="C18" s="217">
        <v>120</v>
      </c>
      <c r="D18" s="217">
        <v>124</v>
      </c>
      <c r="E18" s="222">
        <f>F18+L18+M18</f>
        <v>0</v>
      </c>
      <c r="F18" s="222">
        <f>J18</f>
        <v>0</v>
      </c>
      <c r="G18" s="216" t="s">
        <v>98</v>
      </c>
      <c r="H18" s="216" t="s">
        <v>98</v>
      </c>
      <c r="I18" s="216" t="s">
        <v>98</v>
      </c>
      <c r="J18" s="220"/>
      <c r="K18" s="220"/>
      <c r="L18" s="220"/>
      <c r="M18" s="220"/>
    </row>
    <row r="19" spans="1:13" ht="105">
      <c r="A19" s="219" t="s">
        <v>399</v>
      </c>
      <c r="B19" s="228" t="s">
        <v>398</v>
      </c>
      <c r="C19" s="217">
        <v>120</v>
      </c>
      <c r="D19" s="217">
        <v>128</v>
      </c>
      <c r="E19" s="222">
        <f>F19+L19+M19</f>
        <v>0</v>
      </c>
      <c r="F19" s="222">
        <f>J19</f>
        <v>0</v>
      </c>
      <c r="G19" s="216" t="s">
        <v>98</v>
      </c>
      <c r="H19" s="216" t="s">
        <v>98</v>
      </c>
      <c r="I19" s="216" t="s">
        <v>98</v>
      </c>
      <c r="J19" s="220"/>
      <c r="K19" s="220"/>
      <c r="L19" s="220"/>
      <c r="M19" s="220"/>
    </row>
    <row r="20" spans="1:13" ht="30">
      <c r="A20" s="219" t="s">
        <v>67</v>
      </c>
      <c r="B20" s="233" t="s">
        <v>396</v>
      </c>
      <c r="C20" s="217">
        <v>130</v>
      </c>
      <c r="D20" s="232" t="s">
        <v>98</v>
      </c>
      <c r="E20" s="222">
        <f>E22+E33+E34+E35</f>
        <v>40395816</v>
      </c>
      <c r="F20" s="222">
        <f>F22+F33+F34+F35</f>
        <v>40395816</v>
      </c>
      <c r="G20" s="222">
        <f>G22+G33+G34+G35</f>
        <v>19395816</v>
      </c>
      <c r="H20" s="222" t="s">
        <v>98</v>
      </c>
      <c r="I20" s="222" t="s">
        <v>98</v>
      </c>
      <c r="J20" s="222">
        <f>J22+J33+J34+J35</f>
        <v>21000000</v>
      </c>
      <c r="K20" s="222">
        <f>K22+K33+K34+K35</f>
        <v>0</v>
      </c>
      <c r="L20" s="222">
        <f>L22+L33+L34+L35</f>
        <v>0</v>
      </c>
      <c r="M20" s="222">
        <f>M22+M33+M34+M35</f>
        <v>0</v>
      </c>
    </row>
    <row r="21" spans="1:13">
      <c r="A21" s="231"/>
      <c r="B21" s="233" t="s">
        <v>130</v>
      </c>
      <c r="C21" s="232" t="s">
        <v>98</v>
      </c>
      <c r="D21" s="232" t="s">
        <v>98</v>
      </c>
      <c r="E21" s="210" t="s">
        <v>98</v>
      </c>
      <c r="F21" s="210" t="s">
        <v>98</v>
      </c>
      <c r="G21" s="210" t="s">
        <v>98</v>
      </c>
      <c r="H21" s="210" t="s">
        <v>98</v>
      </c>
      <c r="I21" s="210" t="s">
        <v>98</v>
      </c>
      <c r="J21" s="210" t="s">
        <v>98</v>
      </c>
      <c r="K21" s="210" t="s">
        <v>98</v>
      </c>
      <c r="L21" s="210" t="s">
        <v>98</v>
      </c>
      <c r="M21" s="210" t="s">
        <v>98</v>
      </c>
    </row>
    <row r="22" spans="1:13" ht="30">
      <c r="A22" s="231" t="s">
        <v>397</v>
      </c>
      <c r="B22" s="233" t="s">
        <v>396</v>
      </c>
      <c r="C22" s="217">
        <v>130</v>
      </c>
      <c r="D22" s="232">
        <v>131</v>
      </c>
      <c r="E22" s="222">
        <f>E24+E25</f>
        <v>40395816</v>
      </c>
      <c r="F22" s="222">
        <f>F24+F25</f>
        <v>40395816</v>
      </c>
      <c r="G22" s="222">
        <f>G24</f>
        <v>19395816</v>
      </c>
      <c r="H22" s="222" t="s">
        <v>98</v>
      </c>
      <c r="I22" s="222" t="s">
        <v>98</v>
      </c>
      <c r="J22" s="222">
        <f>J25</f>
        <v>21000000</v>
      </c>
      <c r="K22" s="222">
        <f>K25</f>
        <v>0</v>
      </c>
      <c r="L22" s="222">
        <f>L24+L25</f>
        <v>0</v>
      </c>
      <c r="M22" s="222">
        <f>M24+M25</f>
        <v>0</v>
      </c>
    </row>
    <row r="23" spans="1:13">
      <c r="A23" s="231"/>
      <c r="B23" s="233" t="s">
        <v>61</v>
      </c>
      <c r="C23" s="217" t="s">
        <v>98</v>
      </c>
      <c r="D23" s="217" t="s">
        <v>98</v>
      </c>
      <c r="E23" s="216" t="s">
        <v>98</v>
      </c>
      <c r="F23" s="216" t="s">
        <v>98</v>
      </c>
      <c r="G23" s="216" t="s">
        <v>98</v>
      </c>
      <c r="H23" s="216" t="s">
        <v>98</v>
      </c>
      <c r="I23" s="216" t="s">
        <v>98</v>
      </c>
      <c r="J23" s="216" t="s">
        <v>98</v>
      </c>
      <c r="K23" s="216" t="s">
        <v>98</v>
      </c>
      <c r="L23" s="216" t="s">
        <v>98</v>
      </c>
      <c r="M23" s="216" t="s">
        <v>98</v>
      </c>
    </row>
    <row r="24" spans="1:13" ht="45">
      <c r="A24" s="231" t="s">
        <v>395</v>
      </c>
      <c r="B24" s="228" t="s">
        <v>394</v>
      </c>
      <c r="C24" s="217">
        <v>130</v>
      </c>
      <c r="D24" s="232" t="s">
        <v>393</v>
      </c>
      <c r="E24" s="222">
        <f>F24+L24+M24</f>
        <v>19395816</v>
      </c>
      <c r="F24" s="222">
        <f>G24</f>
        <v>19395816</v>
      </c>
      <c r="G24" s="211">
        <v>19395816</v>
      </c>
      <c r="H24" s="210" t="s">
        <v>98</v>
      </c>
      <c r="I24" s="210" t="s">
        <v>98</v>
      </c>
      <c r="J24" s="210" t="s">
        <v>98</v>
      </c>
      <c r="K24" s="210" t="s">
        <v>98</v>
      </c>
      <c r="L24" s="211"/>
      <c r="M24" s="211"/>
    </row>
    <row r="25" spans="1:13" ht="60">
      <c r="A25" s="231" t="s">
        <v>392</v>
      </c>
      <c r="B25" s="228" t="s">
        <v>391</v>
      </c>
      <c r="C25" s="217">
        <v>130</v>
      </c>
      <c r="D25" s="232" t="s">
        <v>380</v>
      </c>
      <c r="E25" s="222">
        <f>F25+L25+M25</f>
        <v>21000000</v>
      </c>
      <c r="F25" s="222">
        <f>J25</f>
        <v>21000000</v>
      </c>
      <c r="G25" s="222" t="s">
        <v>98</v>
      </c>
      <c r="H25" s="222" t="s">
        <v>98</v>
      </c>
      <c r="I25" s="222" t="s">
        <v>98</v>
      </c>
      <c r="J25" s="222">
        <f>SUM(J27:J32)</f>
        <v>21000000</v>
      </c>
      <c r="K25" s="222">
        <f>SUM(K27:K32)</f>
        <v>0</v>
      </c>
      <c r="L25" s="222">
        <f>SUM(L27:L32)</f>
        <v>0</v>
      </c>
      <c r="M25" s="222">
        <f>SUM(M27:M32)</f>
        <v>0</v>
      </c>
    </row>
    <row r="26" spans="1:13">
      <c r="A26" s="231"/>
      <c r="B26" s="228" t="s">
        <v>130</v>
      </c>
      <c r="C26" s="217" t="s">
        <v>98</v>
      </c>
      <c r="D26" s="217" t="s">
        <v>98</v>
      </c>
      <c r="E26" s="216" t="s">
        <v>98</v>
      </c>
      <c r="F26" s="216" t="s">
        <v>98</v>
      </c>
      <c r="G26" s="216" t="s">
        <v>98</v>
      </c>
      <c r="H26" s="216" t="s">
        <v>98</v>
      </c>
      <c r="I26" s="216" t="s">
        <v>98</v>
      </c>
      <c r="J26" s="216" t="s">
        <v>98</v>
      </c>
      <c r="K26" s="216" t="s">
        <v>98</v>
      </c>
      <c r="L26" s="216" t="s">
        <v>98</v>
      </c>
      <c r="M26" s="216" t="s">
        <v>98</v>
      </c>
    </row>
    <row r="27" spans="1:13" s="237" customFormat="1" ht="45">
      <c r="A27" s="231" t="s">
        <v>390</v>
      </c>
      <c r="B27" s="228" t="s">
        <v>389</v>
      </c>
      <c r="C27" s="217">
        <v>130</v>
      </c>
      <c r="D27" s="232" t="s">
        <v>380</v>
      </c>
      <c r="E27" s="222">
        <f>F27+L27+M27</f>
        <v>0</v>
      </c>
      <c r="F27" s="222">
        <f>J27</f>
        <v>0</v>
      </c>
      <c r="G27" s="210" t="s">
        <v>98</v>
      </c>
      <c r="H27" s="210" t="s">
        <v>98</v>
      </c>
      <c r="I27" s="210" t="s">
        <v>98</v>
      </c>
      <c r="J27" s="211"/>
      <c r="K27" s="211"/>
      <c r="L27" s="211"/>
      <c r="M27" s="211"/>
    </row>
    <row r="28" spans="1:13" s="239" customFormat="1" ht="75">
      <c r="A28" s="231" t="s">
        <v>388</v>
      </c>
      <c r="B28" s="228" t="s">
        <v>387</v>
      </c>
      <c r="C28" s="217">
        <v>130</v>
      </c>
      <c r="D28" s="232" t="s">
        <v>380</v>
      </c>
      <c r="E28" s="222">
        <f>F28+L28+M28</f>
        <v>21000000</v>
      </c>
      <c r="F28" s="222">
        <f>J28</f>
        <v>21000000</v>
      </c>
      <c r="G28" s="210" t="s">
        <v>98</v>
      </c>
      <c r="H28" s="210" t="s">
        <v>98</v>
      </c>
      <c r="I28" s="210" t="s">
        <v>98</v>
      </c>
      <c r="J28" s="211">
        <v>21000000</v>
      </c>
      <c r="K28" s="211"/>
      <c r="L28" s="211"/>
      <c r="M28" s="211"/>
    </row>
    <row r="29" spans="1:13" ht="60">
      <c r="A29" s="231" t="s">
        <v>386</v>
      </c>
      <c r="B29" s="228" t="s">
        <v>385</v>
      </c>
      <c r="C29" s="217">
        <v>130</v>
      </c>
      <c r="D29" s="232" t="s">
        <v>380</v>
      </c>
      <c r="E29" s="222">
        <f>F29+L29+M29</f>
        <v>0</v>
      </c>
      <c r="F29" s="222">
        <f>J29</f>
        <v>0</v>
      </c>
      <c r="G29" s="210" t="s">
        <v>98</v>
      </c>
      <c r="H29" s="210" t="s">
        <v>98</v>
      </c>
      <c r="I29" s="210" t="s">
        <v>98</v>
      </c>
      <c r="J29" s="211"/>
      <c r="K29" s="211"/>
      <c r="L29" s="211"/>
      <c r="M29" s="211"/>
    </row>
    <row r="30" spans="1:13" ht="30">
      <c r="A30" s="231" t="s">
        <v>384</v>
      </c>
      <c r="B30" s="228" t="s">
        <v>383</v>
      </c>
      <c r="C30" s="217">
        <v>130</v>
      </c>
      <c r="D30" s="232" t="s">
        <v>380</v>
      </c>
      <c r="E30" s="222">
        <f>F30+L30+M30</f>
        <v>0</v>
      </c>
      <c r="F30" s="222">
        <f>J30</f>
        <v>0</v>
      </c>
      <c r="G30" s="210" t="s">
        <v>98</v>
      </c>
      <c r="H30" s="210" t="s">
        <v>98</v>
      </c>
      <c r="I30" s="210" t="s">
        <v>98</v>
      </c>
      <c r="J30" s="211"/>
      <c r="K30" s="211"/>
      <c r="L30" s="211"/>
      <c r="M30" s="211"/>
    </row>
    <row r="31" spans="1:13" ht="60">
      <c r="A31" s="248" t="s">
        <v>382</v>
      </c>
      <c r="B31" s="249" t="s">
        <v>381</v>
      </c>
      <c r="C31" s="250">
        <v>130</v>
      </c>
      <c r="D31" s="251" t="s">
        <v>380</v>
      </c>
      <c r="E31" s="252">
        <f>F31+L31+M31</f>
        <v>0</v>
      </c>
      <c r="F31" s="252">
        <f>J31</f>
        <v>0</v>
      </c>
      <c r="G31" s="253" t="s">
        <v>98</v>
      </c>
      <c r="H31" s="253" t="s">
        <v>98</v>
      </c>
      <c r="I31" s="253" t="s">
        <v>98</v>
      </c>
      <c r="J31" s="254"/>
      <c r="K31" s="254"/>
      <c r="L31" s="254"/>
      <c r="M31" s="254"/>
    </row>
    <row r="32" spans="1:13" hidden="1">
      <c r="A32" s="231"/>
      <c r="B32" s="228"/>
      <c r="C32" s="217"/>
      <c r="D32" s="232"/>
      <c r="E32" s="216"/>
      <c r="F32" s="216"/>
      <c r="G32" s="210"/>
      <c r="H32" s="210"/>
      <c r="I32" s="210"/>
      <c r="J32" s="211"/>
      <c r="K32" s="211"/>
      <c r="L32" s="211"/>
      <c r="M32" s="211"/>
    </row>
    <row r="33" spans="1:13" ht="30">
      <c r="A33" s="231" t="s">
        <v>379</v>
      </c>
      <c r="B33" s="228" t="s">
        <v>378</v>
      </c>
      <c r="C33" s="217">
        <v>130</v>
      </c>
      <c r="D33" s="232">
        <v>134</v>
      </c>
      <c r="E33" s="222">
        <f>F33+L33+M33</f>
        <v>0</v>
      </c>
      <c r="F33" s="222">
        <f>G33+H33+I33+J33</f>
        <v>0</v>
      </c>
      <c r="G33" s="211"/>
      <c r="H33" s="211"/>
      <c r="I33" s="211"/>
      <c r="J33" s="211"/>
      <c r="K33" s="211"/>
      <c r="L33" s="211"/>
      <c r="M33" s="211"/>
    </row>
    <row r="34" spans="1:13" ht="30">
      <c r="A34" s="231" t="s">
        <v>377</v>
      </c>
      <c r="B34" s="228" t="s">
        <v>376</v>
      </c>
      <c r="C34" s="217">
        <v>130</v>
      </c>
      <c r="D34" s="232">
        <v>135</v>
      </c>
      <c r="E34" s="222">
        <f>F34+L34+M34</f>
        <v>0</v>
      </c>
      <c r="F34" s="222">
        <f>G34+H34+I34+J34</f>
        <v>0</v>
      </c>
      <c r="G34" s="211"/>
      <c r="H34" s="211"/>
      <c r="I34" s="211"/>
      <c r="J34" s="211"/>
      <c r="K34" s="211"/>
      <c r="L34" s="211"/>
      <c r="M34" s="211"/>
    </row>
    <row r="35" spans="1:13" ht="30">
      <c r="A35" s="231" t="s">
        <v>375</v>
      </c>
      <c r="B35" s="228" t="s">
        <v>374</v>
      </c>
      <c r="C35" s="217">
        <v>130</v>
      </c>
      <c r="D35" s="232">
        <v>137</v>
      </c>
      <c r="E35" s="222">
        <f>F35+L35+M35</f>
        <v>0</v>
      </c>
      <c r="F35" s="222">
        <f>G35+H35+I35+J35</f>
        <v>0</v>
      </c>
      <c r="G35" s="211"/>
      <c r="H35" s="211"/>
      <c r="I35" s="211"/>
      <c r="J35" s="211"/>
      <c r="K35" s="211"/>
      <c r="L35" s="211"/>
      <c r="M35" s="211"/>
    </row>
    <row r="36" spans="1:13" ht="30">
      <c r="A36" s="231" t="s">
        <v>65</v>
      </c>
      <c r="B36" s="228" t="s">
        <v>373</v>
      </c>
      <c r="C36" s="232">
        <v>140</v>
      </c>
      <c r="D36" s="217" t="s">
        <v>98</v>
      </c>
      <c r="E36" s="222">
        <f t="shared" ref="E36:M36" si="0">E38+E42+E43+E44</f>
        <v>0</v>
      </c>
      <c r="F36" s="222">
        <f t="shared" si="0"/>
        <v>0</v>
      </c>
      <c r="G36" s="222">
        <f t="shared" si="0"/>
        <v>0</v>
      </c>
      <c r="H36" s="222">
        <f t="shared" si="0"/>
        <v>0</v>
      </c>
      <c r="I36" s="222">
        <f t="shared" si="0"/>
        <v>0</v>
      </c>
      <c r="J36" s="222">
        <f t="shared" si="0"/>
        <v>0</v>
      </c>
      <c r="K36" s="222">
        <f t="shared" si="0"/>
        <v>0</v>
      </c>
      <c r="L36" s="222">
        <f t="shared" si="0"/>
        <v>0</v>
      </c>
      <c r="M36" s="222">
        <f t="shared" si="0"/>
        <v>0</v>
      </c>
    </row>
    <row r="37" spans="1:13">
      <c r="A37" s="231"/>
      <c r="B37" s="228" t="s">
        <v>130</v>
      </c>
      <c r="C37" s="217" t="s">
        <v>98</v>
      </c>
      <c r="D37" s="217" t="s">
        <v>98</v>
      </c>
      <c r="E37" s="216" t="s">
        <v>98</v>
      </c>
      <c r="F37" s="216" t="s">
        <v>98</v>
      </c>
      <c r="G37" s="216" t="s">
        <v>98</v>
      </c>
      <c r="H37" s="216" t="s">
        <v>98</v>
      </c>
      <c r="I37" s="216" t="s">
        <v>98</v>
      </c>
      <c r="J37" s="216" t="s">
        <v>98</v>
      </c>
      <c r="K37" s="216" t="s">
        <v>98</v>
      </c>
      <c r="L37" s="216" t="s">
        <v>98</v>
      </c>
      <c r="M37" s="216" t="s">
        <v>98</v>
      </c>
    </row>
    <row r="38" spans="1:13" ht="90">
      <c r="A38" s="231" t="s">
        <v>372</v>
      </c>
      <c r="B38" s="228" t="s">
        <v>371</v>
      </c>
      <c r="C38" s="232">
        <v>140</v>
      </c>
      <c r="D38" s="232">
        <v>141</v>
      </c>
      <c r="E38" s="222">
        <f t="shared" ref="E38:M38" si="1">E40+E41</f>
        <v>0</v>
      </c>
      <c r="F38" s="222">
        <f t="shared" si="1"/>
        <v>0</v>
      </c>
      <c r="G38" s="222">
        <f t="shared" si="1"/>
        <v>0</v>
      </c>
      <c r="H38" s="222">
        <f t="shared" si="1"/>
        <v>0</v>
      </c>
      <c r="I38" s="222">
        <f t="shared" si="1"/>
        <v>0</v>
      </c>
      <c r="J38" s="222">
        <f t="shared" si="1"/>
        <v>0</v>
      </c>
      <c r="K38" s="222">
        <f t="shared" si="1"/>
        <v>0</v>
      </c>
      <c r="L38" s="222">
        <f t="shared" si="1"/>
        <v>0</v>
      </c>
      <c r="M38" s="222">
        <f t="shared" si="1"/>
        <v>0</v>
      </c>
    </row>
    <row r="39" spans="1:13">
      <c r="A39" s="231"/>
      <c r="B39" s="228" t="s">
        <v>61</v>
      </c>
      <c r="C39" s="217" t="s">
        <v>98</v>
      </c>
      <c r="D39" s="217" t="s">
        <v>98</v>
      </c>
      <c r="E39" s="216" t="s">
        <v>98</v>
      </c>
      <c r="F39" s="216" t="s">
        <v>98</v>
      </c>
      <c r="G39" s="216" t="s">
        <v>98</v>
      </c>
      <c r="H39" s="216" t="s">
        <v>98</v>
      </c>
      <c r="I39" s="216" t="s">
        <v>98</v>
      </c>
      <c r="J39" s="216" t="s">
        <v>98</v>
      </c>
      <c r="K39" s="216" t="s">
        <v>98</v>
      </c>
      <c r="L39" s="216" t="s">
        <v>98</v>
      </c>
      <c r="M39" s="216" t="s">
        <v>98</v>
      </c>
    </row>
    <row r="40" spans="1:13" ht="150">
      <c r="A40" s="231" t="s">
        <v>370</v>
      </c>
      <c r="B40" s="228" t="s">
        <v>369</v>
      </c>
      <c r="C40" s="232">
        <v>140</v>
      </c>
      <c r="D40" s="232" t="s">
        <v>368</v>
      </c>
      <c r="E40" s="222">
        <f t="shared" ref="E40:E45" si="2">F40+L40+M40</f>
        <v>0</v>
      </c>
      <c r="F40" s="222">
        <f t="shared" ref="F40:F45" si="3">G40+H40+I40+J40</f>
        <v>0</v>
      </c>
      <c r="G40" s="211"/>
      <c r="H40" s="211"/>
      <c r="I40" s="220"/>
      <c r="J40" s="211"/>
      <c r="K40" s="211"/>
      <c r="L40" s="211"/>
      <c r="M40" s="211"/>
    </row>
    <row r="41" spans="1:13" ht="150">
      <c r="A41" s="231" t="s">
        <v>367</v>
      </c>
      <c r="B41" s="228" t="s">
        <v>366</v>
      </c>
      <c r="C41" s="232">
        <v>140</v>
      </c>
      <c r="D41" s="232" t="s">
        <v>365</v>
      </c>
      <c r="E41" s="222">
        <f t="shared" si="2"/>
        <v>0</v>
      </c>
      <c r="F41" s="222">
        <f t="shared" si="3"/>
        <v>0</v>
      </c>
      <c r="G41" s="211"/>
      <c r="H41" s="211"/>
      <c r="I41" s="220"/>
      <c r="J41" s="211"/>
      <c r="K41" s="211"/>
      <c r="L41" s="211"/>
      <c r="M41" s="211"/>
    </row>
    <row r="42" spans="1:13">
      <c r="A42" s="231" t="s">
        <v>364</v>
      </c>
      <c r="B42" s="228" t="s">
        <v>363</v>
      </c>
      <c r="C42" s="232">
        <v>140</v>
      </c>
      <c r="D42" s="232">
        <v>143</v>
      </c>
      <c r="E42" s="222">
        <f t="shared" si="2"/>
        <v>0</v>
      </c>
      <c r="F42" s="222">
        <f t="shared" si="3"/>
        <v>0</v>
      </c>
      <c r="G42" s="211"/>
      <c r="H42" s="211"/>
      <c r="I42" s="220"/>
      <c r="J42" s="211"/>
      <c r="K42" s="211"/>
      <c r="L42" s="211"/>
      <c r="M42" s="211"/>
    </row>
    <row r="43" spans="1:13" ht="60">
      <c r="A43" s="231" t="s">
        <v>362</v>
      </c>
      <c r="B43" s="228" t="s">
        <v>361</v>
      </c>
      <c r="C43" s="232">
        <v>140</v>
      </c>
      <c r="D43" s="232">
        <v>144</v>
      </c>
      <c r="E43" s="222">
        <f t="shared" si="2"/>
        <v>0</v>
      </c>
      <c r="F43" s="222">
        <f t="shared" si="3"/>
        <v>0</v>
      </c>
      <c r="G43" s="211"/>
      <c r="H43" s="211"/>
      <c r="I43" s="220"/>
      <c r="J43" s="211"/>
      <c r="K43" s="211"/>
      <c r="L43" s="211"/>
      <c r="M43" s="211"/>
    </row>
    <row r="44" spans="1:13" ht="30">
      <c r="A44" s="231" t="s">
        <v>360</v>
      </c>
      <c r="B44" s="228" t="s">
        <v>359</v>
      </c>
      <c r="C44" s="232">
        <v>140</v>
      </c>
      <c r="D44" s="232">
        <v>145</v>
      </c>
      <c r="E44" s="222">
        <f t="shared" si="2"/>
        <v>0</v>
      </c>
      <c r="F44" s="222">
        <f t="shared" si="3"/>
        <v>0</v>
      </c>
      <c r="G44" s="211"/>
      <c r="H44" s="211"/>
      <c r="I44" s="220"/>
      <c r="J44" s="211"/>
      <c r="K44" s="211"/>
      <c r="L44" s="211"/>
      <c r="M44" s="211"/>
    </row>
    <row r="45" spans="1:13" ht="45">
      <c r="A45" s="231" t="s">
        <v>358</v>
      </c>
      <c r="B45" s="228" t="s">
        <v>357</v>
      </c>
      <c r="C45" s="232">
        <v>150</v>
      </c>
      <c r="D45" s="232">
        <v>150</v>
      </c>
      <c r="E45" s="222">
        <f t="shared" si="2"/>
        <v>160000</v>
      </c>
      <c r="F45" s="222">
        <f t="shared" si="3"/>
        <v>160000</v>
      </c>
      <c r="G45" s="222">
        <f>G47+G57</f>
        <v>0</v>
      </c>
      <c r="H45" s="222">
        <f>H47+H57</f>
        <v>0</v>
      </c>
      <c r="I45" s="222">
        <f>I47+I57</f>
        <v>0</v>
      </c>
      <c r="J45" s="222">
        <f>J47+J57+J61+J66+J67</f>
        <v>160000</v>
      </c>
      <c r="K45" s="222">
        <f>K47+K57+K61+K66+K67</f>
        <v>0</v>
      </c>
      <c r="L45" s="222">
        <f>L47+L57+L61+L66+L67</f>
        <v>0</v>
      </c>
      <c r="M45" s="222">
        <f>M47+M57+M61+M66+M67</f>
        <v>0</v>
      </c>
    </row>
    <row r="46" spans="1:13">
      <c r="A46" s="231"/>
      <c r="B46" s="228" t="s">
        <v>130</v>
      </c>
      <c r="C46" s="217" t="s">
        <v>98</v>
      </c>
      <c r="D46" s="217" t="s">
        <v>98</v>
      </c>
      <c r="E46" s="216" t="s">
        <v>98</v>
      </c>
      <c r="F46" s="216" t="s">
        <v>98</v>
      </c>
      <c r="G46" s="216" t="s">
        <v>98</v>
      </c>
      <c r="H46" s="216" t="s">
        <v>98</v>
      </c>
      <c r="I46" s="216" t="s">
        <v>98</v>
      </c>
      <c r="J46" s="216" t="s">
        <v>98</v>
      </c>
      <c r="K46" s="216" t="s">
        <v>98</v>
      </c>
      <c r="L46" s="216" t="s">
        <v>98</v>
      </c>
      <c r="M46" s="216" t="s">
        <v>98</v>
      </c>
    </row>
    <row r="47" spans="1:13" ht="90">
      <c r="A47" s="231" t="s">
        <v>356</v>
      </c>
      <c r="B47" s="228" t="s">
        <v>355</v>
      </c>
      <c r="C47" s="232">
        <v>150</v>
      </c>
      <c r="D47" s="232">
        <v>152</v>
      </c>
      <c r="E47" s="222">
        <f>F47+L47+M47</f>
        <v>0</v>
      </c>
      <c r="F47" s="222">
        <f>G47+H47+I47+J47</f>
        <v>0</v>
      </c>
      <c r="G47" s="222">
        <f>G49</f>
        <v>0</v>
      </c>
      <c r="H47" s="222">
        <f>H49+H50</f>
        <v>0</v>
      </c>
      <c r="I47" s="222">
        <f>I49</f>
        <v>0</v>
      </c>
      <c r="J47" s="222">
        <f>J49+J50</f>
        <v>0</v>
      </c>
      <c r="K47" s="222">
        <f>K49+K50</f>
        <v>0</v>
      </c>
      <c r="L47" s="222">
        <f>L49+L50</f>
        <v>0</v>
      </c>
      <c r="M47" s="222">
        <f>M49+M50</f>
        <v>0</v>
      </c>
    </row>
    <row r="48" spans="1:13">
      <c r="A48" s="231"/>
      <c r="B48" s="228" t="s">
        <v>130</v>
      </c>
      <c r="C48" s="217" t="s">
        <v>98</v>
      </c>
      <c r="D48" s="217" t="s">
        <v>98</v>
      </c>
      <c r="E48" s="216" t="s">
        <v>98</v>
      </c>
      <c r="F48" s="216" t="s">
        <v>98</v>
      </c>
      <c r="G48" s="216" t="s">
        <v>98</v>
      </c>
      <c r="H48" s="216" t="s">
        <v>98</v>
      </c>
      <c r="I48" s="216" t="s">
        <v>98</v>
      </c>
      <c r="J48" s="216" t="s">
        <v>98</v>
      </c>
      <c r="K48" s="216" t="s">
        <v>98</v>
      </c>
      <c r="L48" s="216" t="s">
        <v>98</v>
      </c>
      <c r="M48" s="216" t="s">
        <v>98</v>
      </c>
    </row>
    <row r="49" spans="1:13" ht="45">
      <c r="A49" s="231" t="s">
        <v>354</v>
      </c>
      <c r="B49" s="228" t="s">
        <v>538</v>
      </c>
      <c r="C49" s="232">
        <v>150</v>
      </c>
      <c r="D49" s="232" t="s">
        <v>353</v>
      </c>
      <c r="E49" s="222">
        <f>F49+L49+M49</f>
        <v>0</v>
      </c>
      <c r="F49" s="222">
        <f>G49+H49+I49+J49</f>
        <v>0</v>
      </c>
      <c r="G49" s="216"/>
      <c r="H49" s="216"/>
      <c r="I49" s="216"/>
      <c r="J49" s="216"/>
      <c r="K49" s="216"/>
      <c r="L49" s="216"/>
      <c r="M49" s="216"/>
    </row>
    <row r="50" spans="1:13" ht="30">
      <c r="A50" s="231" t="s">
        <v>352</v>
      </c>
      <c r="B50" s="228" t="s">
        <v>336</v>
      </c>
      <c r="C50" s="232">
        <v>150</v>
      </c>
      <c r="D50" s="232" t="s">
        <v>343</v>
      </c>
      <c r="E50" s="222">
        <f>F50+L50+M50</f>
        <v>0</v>
      </c>
      <c r="F50" s="222">
        <f>H50+J50</f>
        <v>0</v>
      </c>
      <c r="G50" s="222" t="s">
        <v>98</v>
      </c>
      <c r="H50" s="222">
        <f>H52</f>
        <v>0</v>
      </c>
      <c r="I50" s="222" t="s">
        <v>98</v>
      </c>
      <c r="J50" s="222">
        <f>J53</f>
        <v>0</v>
      </c>
      <c r="K50" s="222">
        <f>K53</f>
        <v>0</v>
      </c>
      <c r="L50" s="222">
        <f>L52+L53</f>
        <v>0</v>
      </c>
      <c r="M50" s="222">
        <f>M52+M53</f>
        <v>0</v>
      </c>
    </row>
    <row r="51" spans="1:13">
      <c r="A51" s="231"/>
      <c r="B51" s="228" t="s">
        <v>130</v>
      </c>
      <c r="C51" s="217" t="s">
        <v>98</v>
      </c>
      <c r="D51" s="217" t="s">
        <v>98</v>
      </c>
      <c r="E51" s="216" t="s">
        <v>98</v>
      </c>
      <c r="F51" s="216" t="s">
        <v>98</v>
      </c>
      <c r="G51" s="216" t="s">
        <v>98</v>
      </c>
      <c r="H51" s="216" t="s">
        <v>98</v>
      </c>
      <c r="I51" s="216" t="s">
        <v>98</v>
      </c>
      <c r="J51" s="216" t="s">
        <v>98</v>
      </c>
      <c r="K51" s="216" t="s">
        <v>98</v>
      </c>
      <c r="L51" s="216" t="s">
        <v>98</v>
      </c>
      <c r="M51" s="216" t="s">
        <v>98</v>
      </c>
    </row>
    <row r="52" spans="1:13" s="234" customFormat="1" ht="30">
      <c r="A52" s="231" t="s">
        <v>351</v>
      </c>
      <c r="B52" s="228" t="s">
        <v>350</v>
      </c>
      <c r="C52" s="232">
        <v>150</v>
      </c>
      <c r="D52" s="232" t="s">
        <v>343</v>
      </c>
      <c r="E52" s="222">
        <f>F52+L52+M52</f>
        <v>0</v>
      </c>
      <c r="F52" s="222">
        <f>H52</f>
        <v>0</v>
      </c>
      <c r="G52" s="216" t="s">
        <v>98</v>
      </c>
      <c r="H52" s="211"/>
      <c r="I52" s="216" t="s">
        <v>98</v>
      </c>
      <c r="J52" s="216" t="s">
        <v>98</v>
      </c>
      <c r="K52" s="216" t="s">
        <v>98</v>
      </c>
      <c r="L52" s="211"/>
      <c r="M52" s="211"/>
    </row>
    <row r="53" spans="1:13" s="234" customFormat="1" ht="30">
      <c r="A53" s="231" t="s">
        <v>349</v>
      </c>
      <c r="B53" s="228" t="s">
        <v>348</v>
      </c>
      <c r="C53" s="232">
        <v>150</v>
      </c>
      <c r="D53" s="232" t="s">
        <v>343</v>
      </c>
      <c r="E53" s="222">
        <f>F53+L53+M53</f>
        <v>0</v>
      </c>
      <c r="F53" s="222">
        <f>J53</f>
        <v>0</v>
      </c>
      <c r="G53" s="222" t="s">
        <v>98</v>
      </c>
      <c r="H53" s="222" t="s">
        <v>98</v>
      </c>
      <c r="I53" s="222" t="s">
        <v>98</v>
      </c>
      <c r="J53" s="222">
        <f>J55+J56</f>
        <v>0</v>
      </c>
      <c r="K53" s="222">
        <f>K55+K56</f>
        <v>0</v>
      </c>
      <c r="L53" s="222">
        <f>L55+L56</f>
        <v>0</v>
      </c>
      <c r="M53" s="222">
        <f>M55+M56</f>
        <v>0</v>
      </c>
    </row>
    <row r="54" spans="1:13" s="234" customFormat="1">
      <c r="A54" s="231"/>
      <c r="B54" s="228" t="s">
        <v>130</v>
      </c>
      <c r="C54" s="217" t="s">
        <v>98</v>
      </c>
      <c r="D54" s="217" t="s">
        <v>98</v>
      </c>
      <c r="E54" s="216" t="s">
        <v>98</v>
      </c>
      <c r="F54" s="216" t="s">
        <v>98</v>
      </c>
      <c r="G54" s="216" t="s">
        <v>98</v>
      </c>
      <c r="H54" s="216" t="s">
        <v>98</v>
      </c>
      <c r="I54" s="216" t="s">
        <v>98</v>
      </c>
      <c r="J54" s="216" t="s">
        <v>98</v>
      </c>
      <c r="K54" s="216" t="s">
        <v>98</v>
      </c>
      <c r="L54" s="216" t="s">
        <v>98</v>
      </c>
      <c r="M54" s="216" t="s">
        <v>98</v>
      </c>
    </row>
    <row r="55" spans="1:13" s="234" customFormat="1" ht="30">
      <c r="A55" s="238" t="s">
        <v>347</v>
      </c>
      <c r="B55" s="228" t="s">
        <v>346</v>
      </c>
      <c r="C55" s="232">
        <v>150</v>
      </c>
      <c r="D55" s="232" t="s">
        <v>343</v>
      </c>
      <c r="E55" s="222">
        <f>F55+L55+M55</f>
        <v>0</v>
      </c>
      <c r="F55" s="222">
        <f>J55</f>
        <v>0</v>
      </c>
      <c r="G55" s="216" t="s">
        <v>98</v>
      </c>
      <c r="H55" s="216" t="s">
        <v>98</v>
      </c>
      <c r="I55" s="216" t="s">
        <v>98</v>
      </c>
      <c r="J55" s="220"/>
      <c r="K55" s="220"/>
      <c r="L55" s="211"/>
      <c r="M55" s="211"/>
    </row>
    <row r="56" spans="1:13" s="234" customFormat="1" ht="30">
      <c r="A56" s="238" t="s">
        <v>345</v>
      </c>
      <c r="B56" s="228" t="s">
        <v>344</v>
      </c>
      <c r="C56" s="232">
        <v>150</v>
      </c>
      <c r="D56" s="232" t="s">
        <v>343</v>
      </c>
      <c r="E56" s="222">
        <f>F56+L56+M56</f>
        <v>0</v>
      </c>
      <c r="F56" s="222">
        <f>J56</f>
        <v>0</v>
      </c>
      <c r="G56" s="216" t="s">
        <v>98</v>
      </c>
      <c r="H56" s="216" t="s">
        <v>98</v>
      </c>
      <c r="I56" s="216" t="s">
        <v>98</v>
      </c>
      <c r="J56" s="220"/>
      <c r="K56" s="220"/>
      <c r="L56" s="211"/>
      <c r="M56" s="211"/>
    </row>
    <row r="57" spans="1:13" ht="45">
      <c r="A57" s="231" t="s">
        <v>342</v>
      </c>
      <c r="B57" s="228" t="s">
        <v>341</v>
      </c>
      <c r="C57" s="232">
        <v>150</v>
      </c>
      <c r="D57" s="232">
        <v>154</v>
      </c>
      <c r="E57" s="222">
        <f t="shared" ref="E57:M57" si="4">E59+E60</f>
        <v>160000</v>
      </c>
      <c r="F57" s="222">
        <f t="shared" si="4"/>
        <v>160000</v>
      </c>
      <c r="G57" s="222">
        <f t="shared" si="4"/>
        <v>0</v>
      </c>
      <c r="H57" s="222">
        <f t="shared" si="4"/>
        <v>0</v>
      </c>
      <c r="I57" s="222">
        <f t="shared" si="4"/>
        <v>0</v>
      </c>
      <c r="J57" s="222">
        <f t="shared" si="4"/>
        <v>160000</v>
      </c>
      <c r="K57" s="222">
        <f t="shared" si="4"/>
        <v>0</v>
      </c>
      <c r="L57" s="222">
        <f t="shared" si="4"/>
        <v>0</v>
      </c>
      <c r="M57" s="222">
        <f t="shared" si="4"/>
        <v>0</v>
      </c>
    </row>
    <row r="58" spans="1:13">
      <c r="A58" s="231"/>
      <c r="B58" s="228" t="s">
        <v>61</v>
      </c>
      <c r="C58" s="217" t="s">
        <v>98</v>
      </c>
      <c r="D58" s="217" t="s">
        <v>98</v>
      </c>
      <c r="E58" s="216" t="s">
        <v>98</v>
      </c>
      <c r="F58" s="216" t="s">
        <v>98</v>
      </c>
      <c r="G58" s="216" t="s">
        <v>98</v>
      </c>
      <c r="H58" s="216" t="s">
        <v>98</v>
      </c>
      <c r="I58" s="216" t="s">
        <v>98</v>
      </c>
      <c r="J58" s="216" t="s">
        <v>98</v>
      </c>
      <c r="K58" s="216" t="s">
        <v>98</v>
      </c>
      <c r="L58" s="216" t="s">
        <v>98</v>
      </c>
      <c r="M58" s="216" t="s">
        <v>98</v>
      </c>
    </row>
    <row r="59" spans="1:13" ht="45">
      <c r="A59" s="231" t="s">
        <v>340</v>
      </c>
      <c r="B59" s="228" t="s">
        <v>339</v>
      </c>
      <c r="C59" s="232">
        <v>150</v>
      </c>
      <c r="D59" s="232" t="s">
        <v>338</v>
      </c>
      <c r="E59" s="222">
        <f>F59+L59+M59</f>
        <v>0</v>
      </c>
      <c r="F59" s="222">
        <f>G59+H59+I59+J59</f>
        <v>0</v>
      </c>
      <c r="G59" s="211"/>
      <c r="H59" s="211"/>
      <c r="I59" s="220"/>
      <c r="J59" s="211"/>
      <c r="K59" s="211"/>
      <c r="L59" s="211"/>
      <c r="M59" s="211"/>
    </row>
    <row r="60" spans="1:13" ht="30">
      <c r="A60" s="231" t="s">
        <v>337</v>
      </c>
      <c r="B60" s="228" t="s">
        <v>336</v>
      </c>
      <c r="C60" s="232">
        <v>150</v>
      </c>
      <c r="D60" s="232" t="s">
        <v>335</v>
      </c>
      <c r="E60" s="222">
        <f>F60+L60+M60</f>
        <v>160000</v>
      </c>
      <c r="F60" s="222">
        <f>G60+H60+I60+J60</f>
        <v>160000</v>
      </c>
      <c r="G60" s="211"/>
      <c r="H60" s="211"/>
      <c r="I60" s="220"/>
      <c r="J60" s="211">
        <v>160000</v>
      </c>
      <c r="K60" s="211"/>
      <c r="L60" s="211"/>
      <c r="M60" s="211"/>
    </row>
    <row r="61" spans="1:13" ht="120">
      <c r="A61" s="231" t="s">
        <v>334</v>
      </c>
      <c r="B61" s="228" t="s">
        <v>333</v>
      </c>
      <c r="C61" s="232">
        <v>150</v>
      </c>
      <c r="D61" s="232">
        <v>155</v>
      </c>
      <c r="E61" s="222">
        <f>F61+L61+M61</f>
        <v>0</v>
      </c>
      <c r="F61" s="222">
        <f>J61</f>
        <v>0</v>
      </c>
      <c r="G61" s="222" t="s">
        <v>98</v>
      </c>
      <c r="H61" s="222" t="s">
        <v>98</v>
      </c>
      <c r="I61" s="222" t="s">
        <v>98</v>
      </c>
      <c r="J61" s="222">
        <f>J63+J64+J65</f>
        <v>0</v>
      </c>
      <c r="K61" s="222">
        <f>K63+K64+K65</f>
        <v>0</v>
      </c>
      <c r="L61" s="222">
        <f>L63+L64+L65</f>
        <v>0</v>
      </c>
      <c r="M61" s="222">
        <f>M63+M64+M65</f>
        <v>0</v>
      </c>
    </row>
    <row r="62" spans="1:13">
      <c r="A62" s="231"/>
      <c r="B62" s="228" t="s">
        <v>61</v>
      </c>
      <c r="C62" s="217" t="s">
        <v>98</v>
      </c>
      <c r="D62" s="217" t="s">
        <v>98</v>
      </c>
      <c r="E62" s="216" t="s">
        <v>98</v>
      </c>
      <c r="F62" s="216" t="s">
        <v>98</v>
      </c>
      <c r="G62" s="216" t="s">
        <v>98</v>
      </c>
      <c r="H62" s="216" t="s">
        <v>98</v>
      </c>
      <c r="I62" s="216" t="s">
        <v>98</v>
      </c>
      <c r="J62" s="216" t="s">
        <v>98</v>
      </c>
      <c r="K62" s="216" t="s">
        <v>98</v>
      </c>
      <c r="L62" s="216" t="s">
        <v>98</v>
      </c>
      <c r="M62" s="216" t="s">
        <v>98</v>
      </c>
    </row>
    <row r="63" spans="1:13" ht="105">
      <c r="A63" s="231" t="s">
        <v>332</v>
      </c>
      <c r="B63" s="228" t="s">
        <v>331</v>
      </c>
      <c r="C63" s="232">
        <v>150</v>
      </c>
      <c r="D63" s="232">
        <v>155</v>
      </c>
      <c r="E63" s="222">
        <f>F63+L63+M63</f>
        <v>0</v>
      </c>
      <c r="F63" s="222">
        <f>J63</f>
        <v>0</v>
      </c>
      <c r="G63" s="216" t="s">
        <v>98</v>
      </c>
      <c r="H63" s="216" t="s">
        <v>98</v>
      </c>
      <c r="I63" s="216" t="s">
        <v>98</v>
      </c>
      <c r="J63" s="211"/>
      <c r="K63" s="211"/>
      <c r="L63" s="211"/>
      <c r="M63" s="211"/>
    </row>
    <row r="64" spans="1:13" ht="135">
      <c r="A64" s="231" t="s">
        <v>330</v>
      </c>
      <c r="B64" s="228" t="s">
        <v>329</v>
      </c>
      <c r="C64" s="232">
        <v>150</v>
      </c>
      <c r="D64" s="232">
        <v>155</v>
      </c>
      <c r="E64" s="222">
        <f>F64+L64+M64</f>
        <v>0</v>
      </c>
      <c r="F64" s="222">
        <f>J64</f>
        <v>0</v>
      </c>
      <c r="G64" s="216" t="s">
        <v>98</v>
      </c>
      <c r="H64" s="216" t="s">
        <v>98</v>
      </c>
      <c r="I64" s="216" t="s">
        <v>98</v>
      </c>
      <c r="J64" s="211"/>
      <c r="K64" s="211"/>
      <c r="L64" s="211"/>
      <c r="M64" s="211"/>
    </row>
    <row r="65" spans="1:13" ht="30">
      <c r="A65" s="231" t="s">
        <v>328</v>
      </c>
      <c r="B65" s="228" t="s">
        <v>327</v>
      </c>
      <c r="C65" s="232">
        <v>150</v>
      </c>
      <c r="D65" s="232">
        <v>155</v>
      </c>
      <c r="E65" s="222">
        <f>F65+L65+M65</f>
        <v>0</v>
      </c>
      <c r="F65" s="222">
        <f>J65</f>
        <v>0</v>
      </c>
      <c r="G65" s="216" t="s">
        <v>98</v>
      </c>
      <c r="H65" s="216" t="s">
        <v>98</v>
      </c>
      <c r="I65" s="216" t="s">
        <v>98</v>
      </c>
      <c r="J65" s="211"/>
      <c r="K65" s="211"/>
      <c r="L65" s="211"/>
      <c r="M65" s="211"/>
    </row>
    <row r="66" spans="1:13" ht="90">
      <c r="A66" s="231" t="s">
        <v>326</v>
      </c>
      <c r="B66" s="228" t="s">
        <v>325</v>
      </c>
      <c r="C66" s="232">
        <v>150</v>
      </c>
      <c r="D66" s="232">
        <v>156</v>
      </c>
      <c r="E66" s="222">
        <f>F66+L66+M66</f>
        <v>0</v>
      </c>
      <c r="F66" s="222">
        <f>J66</f>
        <v>0</v>
      </c>
      <c r="G66" s="216" t="s">
        <v>98</v>
      </c>
      <c r="H66" s="216" t="s">
        <v>98</v>
      </c>
      <c r="I66" s="216" t="s">
        <v>98</v>
      </c>
      <c r="J66" s="211"/>
      <c r="K66" s="211"/>
      <c r="L66" s="211"/>
      <c r="M66" s="211"/>
    </row>
    <row r="67" spans="1:13" ht="60">
      <c r="A67" s="231" t="s">
        <v>324</v>
      </c>
      <c r="B67" s="228" t="s">
        <v>323</v>
      </c>
      <c r="C67" s="232">
        <v>150</v>
      </c>
      <c r="D67" s="232">
        <v>157</v>
      </c>
      <c r="E67" s="222">
        <f>F67+L67+M67</f>
        <v>0</v>
      </c>
      <c r="F67" s="222">
        <f>J67</f>
        <v>0</v>
      </c>
      <c r="G67" s="216" t="s">
        <v>98</v>
      </c>
      <c r="H67" s="216" t="s">
        <v>98</v>
      </c>
      <c r="I67" s="216" t="s">
        <v>98</v>
      </c>
      <c r="J67" s="211"/>
      <c r="K67" s="211"/>
      <c r="L67" s="211"/>
      <c r="M67" s="211"/>
    </row>
    <row r="68" spans="1:13" ht="45">
      <c r="A68" s="231" t="s">
        <v>322</v>
      </c>
      <c r="B68" s="228" t="s">
        <v>321</v>
      </c>
      <c r="C68" s="232">
        <v>160</v>
      </c>
      <c r="D68" s="232">
        <v>160</v>
      </c>
      <c r="E68" s="222">
        <f>E70</f>
        <v>0</v>
      </c>
      <c r="F68" s="222">
        <f>F70</f>
        <v>0</v>
      </c>
      <c r="G68" s="222">
        <f>G70</f>
        <v>0</v>
      </c>
      <c r="H68" s="222">
        <f>H70</f>
        <v>0</v>
      </c>
      <c r="I68" s="222">
        <f>I70</f>
        <v>0</v>
      </c>
      <c r="J68" s="222" t="s">
        <v>98</v>
      </c>
      <c r="K68" s="222" t="s">
        <v>98</v>
      </c>
      <c r="L68" s="222">
        <f>L70</f>
        <v>0</v>
      </c>
      <c r="M68" s="222">
        <f>M70</f>
        <v>0</v>
      </c>
    </row>
    <row r="69" spans="1:13">
      <c r="A69" s="231"/>
      <c r="B69" s="228" t="s">
        <v>130</v>
      </c>
      <c r="C69" s="217" t="s">
        <v>98</v>
      </c>
      <c r="D69" s="217" t="s">
        <v>98</v>
      </c>
      <c r="E69" s="216" t="s">
        <v>98</v>
      </c>
      <c r="F69" s="216" t="s">
        <v>98</v>
      </c>
      <c r="G69" s="216" t="s">
        <v>98</v>
      </c>
      <c r="H69" s="216" t="s">
        <v>98</v>
      </c>
      <c r="I69" s="216" t="s">
        <v>98</v>
      </c>
      <c r="J69" s="216" t="s">
        <v>98</v>
      </c>
      <c r="K69" s="216" t="s">
        <v>98</v>
      </c>
      <c r="L69" s="216" t="s">
        <v>98</v>
      </c>
      <c r="M69" s="216" t="s">
        <v>98</v>
      </c>
    </row>
    <row r="70" spans="1:13" ht="165">
      <c r="A70" s="231" t="s">
        <v>320</v>
      </c>
      <c r="B70" s="228" t="s">
        <v>319</v>
      </c>
      <c r="C70" s="232">
        <v>160</v>
      </c>
      <c r="D70" s="232">
        <v>162</v>
      </c>
      <c r="E70" s="222">
        <f>F70+L70+M70</f>
        <v>0</v>
      </c>
      <c r="F70" s="222">
        <f>G70+H70+I70</f>
        <v>0</v>
      </c>
      <c r="G70" s="211"/>
      <c r="H70" s="211"/>
      <c r="I70" s="211"/>
      <c r="J70" s="216" t="s">
        <v>98</v>
      </c>
      <c r="K70" s="216" t="s">
        <v>98</v>
      </c>
      <c r="L70" s="211"/>
      <c r="M70" s="211"/>
    </row>
    <row r="71" spans="1:13" s="237" customFormat="1">
      <c r="A71" s="231" t="s">
        <v>318</v>
      </c>
      <c r="B71" s="228" t="s">
        <v>317</v>
      </c>
      <c r="C71" s="232">
        <v>180</v>
      </c>
      <c r="D71" s="217" t="s">
        <v>98</v>
      </c>
      <c r="E71" s="222">
        <f t="shared" ref="E71:M71" si="5">E73</f>
        <v>0</v>
      </c>
      <c r="F71" s="222">
        <f t="shared" si="5"/>
        <v>0</v>
      </c>
      <c r="G71" s="222">
        <f t="shared" si="5"/>
        <v>0</v>
      </c>
      <c r="H71" s="222">
        <f t="shared" si="5"/>
        <v>0</v>
      </c>
      <c r="I71" s="222">
        <f t="shared" si="5"/>
        <v>0</v>
      </c>
      <c r="J71" s="222">
        <f t="shared" si="5"/>
        <v>0</v>
      </c>
      <c r="K71" s="222">
        <f t="shared" si="5"/>
        <v>0</v>
      </c>
      <c r="L71" s="222">
        <f t="shared" si="5"/>
        <v>0</v>
      </c>
      <c r="M71" s="222">
        <f t="shared" si="5"/>
        <v>0</v>
      </c>
    </row>
    <row r="72" spans="1:13" s="237" customFormat="1">
      <c r="A72" s="231"/>
      <c r="B72" s="228" t="s">
        <v>130</v>
      </c>
      <c r="C72" s="217" t="s">
        <v>98</v>
      </c>
      <c r="D72" s="217" t="s">
        <v>98</v>
      </c>
      <c r="E72" s="216" t="s">
        <v>98</v>
      </c>
      <c r="F72" s="216" t="s">
        <v>98</v>
      </c>
      <c r="G72" s="216" t="s">
        <v>98</v>
      </c>
      <c r="H72" s="216" t="s">
        <v>98</v>
      </c>
      <c r="I72" s="216" t="s">
        <v>98</v>
      </c>
      <c r="J72" s="216" t="s">
        <v>98</v>
      </c>
      <c r="K72" s="216" t="s">
        <v>98</v>
      </c>
      <c r="L72" s="216" t="s">
        <v>98</v>
      </c>
      <c r="M72" s="216" t="s">
        <v>98</v>
      </c>
    </row>
    <row r="73" spans="1:13">
      <c r="A73" s="231" t="s">
        <v>316</v>
      </c>
      <c r="B73" s="228" t="s">
        <v>311</v>
      </c>
      <c r="C73" s="232">
        <v>180</v>
      </c>
      <c r="D73" s="232">
        <v>189</v>
      </c>
      <c r="E73" s="222">
        <f t="shared" ref="E73:M73" si="6">E75+E76</f>
        <v>0</v>
      </c>
      <c r="F73" s="222">
        <f t="shared" si="6"/>
        <v>0</v>
      </c>
      <c r="G73" s="222">
        <f t="shared" si="6"/>
        <v>0</v>
      </c>
      <c r="H73" s="222">
        <f t="shared" si="6"/>
        <v>0</v>
      </c>
      <c r="I73" s="222">
        <f t="shared" si="6"/>
        <v>0</v>
      </c>
      <c r="J73" s="222">
        <f t="shared" si="6"/>
        <v>0</v>
      </c>
      <c r="K73" s="222">
        <f t="shared" si="6"/>
        <v>0</v>
      </c>
      <c r="L73" s="222">
        <f t="shared" si="6"/>
        <v>0</v>
      </c>
      <c r="M73" s="222">
        <f t="shared" si="6"/>
        <v>0</v>
      </c>
    </row>
    <row r="74" spans="1:13">
      <c r="A74" s="231"/>
      <c r="B74" s="228" t="s">
        <v>61</v>
      </c>
      <c r="C74" s="217" t="s">
        <v>98</v>
      </c>
      <c r="D74" s="217" t="s">
        <v>98</v>
      </c>
      <c r="E74" s="216" t="s">
        <v>98</v>
      </c>
      <c r="F74" s="216" t="s">
        <v>98</v>
      </c>
      <c r="G74" s="216" t="s">
        <v>98</v>
      </c>
      <c r="H74" s="216" t="s">
        <v>98</v>
      </c>
      <c r="I74" s="216" t="s">
        <v>98</v>
      </c>
      <c r="J74" s="216" t="s">
        <v>98</v>
      </c>
      <c r="K74" s="216" t="s">
        <v>98</v>
      </c>
      <c r="L74" s="216" t="s">
        <v>98</v>
      </c>
      <c r="M74" s="216" t="s">
        <v>98</v>
      </c>
    </row>
    <row r="75" spans="1:13" ht="60">
      <c r="A75" s="231" t="s">
        <v>315</v>
      </c>
      <c r="B75" s="228" t="s">
        <v>314</v>
      </c>
      <c r="C75" s="232">
        <v>180</v>
      </c>
      <c r="D75" s="232" t="s">
        <v>313</v>
      </c>
      <c r="E75" s="222">
        <f>F75+L75+M75</f>
        <v>0</v>
      </c>
      <c r="F75" s="222">
        <f>G75+H75+I75+J75</f>
        <v>0</v>
      </c>
      <c r="G75" s="211"/>
      <c r="H75" s="211"/>
      <c r="I75" s="220"/>
      <c r="J75" s="211"/>
      <c r="K75" s="211"/>
      <c r="L75" s="211"/>
      <c r="M75" s="211"/>
    </row>
    <row r="76" spans="1:13">
      <c r="A76" s="231" t="s">
        <v>312</v>
      </c>
      <c r="B76" s="228" t="s">
        <v>311</v>
      </c>
      <c r="C76" s="232">
        <v>180</v>
      </c>
      <c r="D76" s="232" t="s">
        <v>310</v>
      </c>
      <c r="E76" s="222">
        <f>F76+L76+M76</f>
        <v>0</v>
      </c>
      <c r="F76" s="222">
        <f>G76+H76+I76+J76</f>
        <v>0</v>
      </c>
      <c r="G76" s="211"/>
      <c r="H76" s="211"/>
      <c r="I76" s="220"/>
      <c r="J76" s="211"/>
      <c r="K76" s="211"/>
      <c r="L76" s="211"/>
      <c r="M76" s="211"/>
    </row>
    <row r="77" spans="1:13" ht="30">
      <c r="A77" s="231" t="s">
        <v>309</v>
      </c>
      <c r="B77" s="228" t="s">
        <v>308</v>
      </c>
      <c r="C77" s="217">
        <v>410</v>
      </c>
      <c r="D77" s="217" t="s">
        <v>98</v>
      </c>
      <c r="E77" s="222">
        <f>F77+L77+M77</f>
        <v>0</v>
      </c>
      <c r="F77" s="222">
        <f>G77+H77+I77+J77</f>
        <v>0</v>
      </c>
      <c r="G77" s="211"/>
      <c r="H77" s="211"/>
      <c r="I77" s="211"/>
      <c r="J77" s="211"/>
      <c r="K77" s="211"/>
      <c r="L77" s="211"/>
      <c r="M77" s="211"/>
    </row>
    <row r="78" spans="1:13" ht="30">
      <c r="A78" s="231" t="s">
        <v>307</v>
      </c>
      <c r="B78" s="228" t="s">
        <v>306</v>
      </c>
      <c r="C78" s="217">
        <v>420</v>
      </c>
      <c r="D78" s="217" t="s">
        <v>98</v>
      </c>
      <c r="E78" s="222">
        <f>F78+L78+M78</f>
        <v>0</v>
      </c>
      <c r="F78" s="222">
        <f>G78+H78+I78+J78</f>
        <v>0</v>
      </c>
      <c r="G78" s="211"/>
      <c r="H78" s="211"/>
      <c r="I78" s="211"/>
      <c r="J78" s="211"/>
      <c r="K78" s="211"/>
      <c r="L78" s="211"/>
      <c r="M78" s="211"/>
    </row>
    <row r="79" spans="1:13" ht="30">
      <c r="A79" s="231" t="s">
        <v>305</v>
      </c>
      <c r="B79" s="228" t="s">
        <v>304</v>
      </c>
      <c r="C79" s="217">
        <v>440</v>
      </c>
      <c r="D79" s="217" t="s">
        <v>98</v>
      </c>
      <c r="E79" s="222">
        <f t="shared" ref="E79:M79" si="7">E81+E82+E83+E84+E85+E86+E87+E88</f>
        <v>0</v>
      </c>
      <c r="F79" s="222">
        <f t="shared" si="7"/>
        <v>0</v>
      </c>
      <c r="G79" s="222">
        <f t="shared" si="7"/>
        <v>0</v>
      </c>
      <c r="H79" s="222">
        <f t="shared" si="7"/>
        <v>0</v>
      </c>
      <c r="I79" s="222">
        <f t="shared" si="7"/>
        <v>0</v>
      </c>
      <c r="J79" s="222">
        <f t="shared" si="7"/>
        <v>0</v>
      </c>
      <c r="K79" s="222">
        <f t="shared" si="7"/>
        <v>0</v>
      </c>
      <c r="L79" s="222">
        <f t="shared" si="7"/>
        <v>0</v>
      </c>
      <c r="M79" s="222">
        <f t="shared" si="7"/>
        <v>0</v>
      </c>
    </row>
    <row r="80" spans="1:13">
      <c r="A80" s="231"/>
      <c r="B80" s="228" t="s">
        <v>61</v>
      </c>
      <c r="C80" s="217" t="s">
        <v>98</v>
      </c>
      <c r="D80" s="217" t="s">
        <v>98</v>
      </c>
      <c r="E80" s="216" t="s">
        <v>98</v>
      </c>
      <c r="F80" s="216" t="s">
        <v>98</v>
      </c>
      <c r="G80" s="216" t="s">
        <v>98</v>
      </c>
      <c r="H80" s="216" t="s">
        <v>98</v>
      </c>
      <c r="I80" s="216" t="s">
        <v>98</v>
      </c>
      <c r="J80" s="216" t="s">
        <v>98</v>
      </c>
      <c r="K80" s="216" t="s">
        <v>98</v>
      </c>
      <c r="L80" s="216" t="s">
        <v>98</v>
      </c>
      <c r="M80" s="216" t="s">
        <v>98</v>
      </c>
    </row>
    <row r="81" spans="1:13" ht="75">
      <c r="A81" s="231" t="s">
        <v>303</v>
      </c>
      <c r="B81" s="228" t="s">
        <v>302</v>
      </c>
      <c r="C81" s="217">
        <v>440</v>
      </c>
      <c r="D81" s="232">
        <v>441</v>
      </c>
      <c r="E81" s="222">
        <f t="shared" ref="E81:E88" si="8">F81+L81+M81</f>
        <v>0</v>
      </c>
      <c r="F81" s="222">
        <f t="shared" ref="F81:F88" si="9">G81+H81+I81+J81</f>
        <v>0</v>
      </c>
      <c r="G81" s="211"/>
      <c r="H81" s="211"/>
      <c r="I81" s="211"/>
      <c r="J81" s="211"/>
      <c r="K81" s="211"/>
      <c r="L81" s="211"/>
      <c r="M81" s="211"/>
    </row>
    <row r="82" spans="1:13" ht="30">
      <c r="A82" s="231" t="s">
        <v>301</v>
      </c>
      <c r="B82" s="228" t="s">
        <v>300</v>
      </c>
      <c r="C82" s="217">
        <v>440</v>
      </c>
      <c r="D82" s="232">
        <v>442</v>
      </c>
      <c r="E82" s="222">
        <f t="shared" si="8"/>
        <v>0</v>
      </c>
      <c r="F82" s="222">
        <f t="shared" si="9"/>
        <v>0</v>
      </c>
      <c r="G82" s="211"/>
      <c r="H82" s="211"/>
      <c r="I82" s="211"/>
      <c r="J82" s="211"/>
      <c r="K82" s="211"/>
      <c r="L82" s="211"/>
      <c r="M82" s="211"/>
    </row>
    <row r="83" spans="1:13" ht="45">
      <c r="A83" s="231" t="s">
        <v>299</v>
      </c>
      <c r="B83" s="228" t="s">
        <v>298</v>
      </c>
      <c r="C83" s="217">
        <v>440</v>
      </c>
      <c r="D83" s="232">
        <v>443</v>
      </c>
      <c r="E83" s="222">
        <f t="shared" si="8"/>
        <v>0</v>
      </c>
      <c r="F83" s="222">
        <f t="shared" si="9"/>
        <v>0</v>
      </c>
      <c r="G83" s="211"/>
      <c r="H83" s="211"/>
      <c r="I83" s="211"/>
      <c r="J83" s="211"/>
      <c r="K83" s="211"/>
      <c r="L83" s="211"/>
      <c r="M83" s="211"/>
    </row>
    <row r="84" spans="1:13" ht="30">
      <c r="A84" s="231" t="s">
        <v>297</v>
      </c>
      <c r="B84" s="228" t="s">
        <v>296</v>
      </c>
      <c r="C84" s="217">
        <v>440</v>
      </c>
      <c r="D84" s="232">
        <v>444</v>
      </c>
      <c r="E84" s="222">
        <f t="shared" si="8"/>
        <v>0</v>
      </c>
      <c r="F84" s="222">
        <f t="shared" si="9"/>
        <v>0</v>
      </c>
      <c r="G84" s="211"/>
      <c r="H84" s="211"/>
      <c r="I84" s="211"/>
      <c r="J84" s="211"/>
      <c r="K84" s="211"/>
      <c r="L84" s="211"/>
      <c r="M84" s="211"/>
    </row>
    <row r="85" spans="1:13" ht="30">
      <c r="A85" s="231" t="s">
        <v>295</v>
      </c>
      <c r="B85" s="233" t="s">
        <v>294</v>
      </c>
      <c r="C85" s="217">
        <v>440</v>
      </c>
      <c r="D85" s="232">
        <v>445</v>
      </c>
      <c r="E85" s="222">
        <f t="shared" si="8"/>
        <v>0</v>
      </c>
      <c r="F85" s="222">
        <f t="shared" si="9"/>
        <v>0</v>
      </c>
      <c r="G85" s="211"/>
      <c r="H85" s="211"/>
      <c r="I85" s="211"/>
      <c r="J85" s="211"/>
      <c r="K85" s="211"/>
      <c r="L85" s="211"/>
      <c r="M85" s="211"/>
    </row>
    <row r="86" spans="1:13" ht="45">
      <c r="A86" s="231" t="s">
        <v>293</v>
      </c>
      <c r="B86" s="233" t="s">
        <v>292</v>
      </c>
      <c r="C86" s="217">
        <v>440</v>
      </c>
      <c r="D86" s="232">
        <v>446</v>
      </c>
      <c r="E86" s="222">
        <f t="shared" si="8"/>
        <v>0</v>
      </c>
      <c r="F86" s="222">
        <f t="shared" si="9"/>
        <v>0</v>
      </c>
      <c r="G86" s="211"/>
      <c r="H86" s="211"/>
      <c r="I86" s="211"/>
      <c r="J86" s="211"/>
      <c r="K86" s="211"/>
      <c r="L86" s="211"/>
      <c r="M86" s="211"/>
    </row>
    <row r="87" spans="1:13" ht="60">
      <c r="A87" s="231" t="s">
        <v>291</v>
      </c>
      <c r="B87" s="233" t="s">
        <v>290</v>
      </c>
      <c r="C87" s="217">
        <v>440</v>
      </c>
      <c r="D87" s="232">
        <v>447</v>
      </c>
      <c r="E87" s="222">
        <f t="shared" si="8"/>
        <v>0</v>
      </c>
      <c r="F87" s="222">
        <f t="shared" si="9"/>
        <v>0</v>
      </c>
      <c r="G87" s="211"/>
      <c r="H87" s="211"/>
      <c r="I87" s="211"/>
      <c r="J87" s="211"/>
      <c r="K87" s="211"/>
      <c r="L87" s="211"/>
      <c r="M87" s="211"/>
    </row>
    <row r="88" spans="1:13" ht="60">
      <c r="A88" s="231" t="s">
        <v>289</v>
      </c>
      <c r="B88" s="233" t="s">
        <v>288</v>
      </c>
      <c r="C88" s="217">
        <v>440</v>
      </c>
      <c r="D88" s="232">
        <v>449</v>
      </c>
      <c r="E88" s="222">
        <f t="shared" si="8"/>
        <v>0</v>
      </c>
      <c r="F88" s="222">
        <f t="shared" si="9"/>
        <v>0</v>
      </c>
      <c r="G88" s="211"/>
      <c r="H88" s="211"/>
      <c r="I88" s="211"/>
      <c r="J88" s="211"/>
      <c r="K88" s="211"/>
      <c r="L88" s="211"/>
      <c r="M88" s="211"/>
    </row>
    <row r="89" spans="1:13" ht="42.75">
      <c r="A89" s="226" t="s">
        <v>287</v>
      </c>
      <c r="B89" s="225" t="s">
        <v>286</v>
      </c>
      <c r="C89" s="223" t="s">
        <v>98</v>
      </c>
      <c r="D89" s="223" t="s">
        <v>98</v>
      </c>
      <c r="E89" s="212">
        <f t="shared" ref="E89:M89" si="10">ROUND(E8+E9-E90+E209-E210,2)</f>
        <v>0</v>
      </c>
      <c r="F89" s="222">
        <f t="shared" si="10"/>
        <v>0</v>
      </c>
      <c r="G89" s="222">
        <f t="shared" si="10"/>
        <v>0</v>
      </c>
      <c r="H89" s="222">
        <f t="shared" si="10"/>
        <v>0</v>
      </c>
      <c r="I89" s="222">
        <f t="shared" si="10"/>
        <v>0</v>
      </c>
      <c r="J89" s="222">
        <f t="shared" si="10"/>
        <v>0</v>
      </c>
      <c r="K89" s="222">
        <f t="shared" si="10"/>
        <v>0</v>
      </c>
      <c r="L89" s="222">
        <f t="shared" si="10"/>
        <v>0</v>
      </c>
      <c r="M89" s="222">
        <f t="shared" si="10"/>
        <v>0</v>
      </c>
    </row>
    <row r="90" spans="1:13" ht="28.5">
      <c r="A90" s="226" t="s">
        <v>285</v>
      </c>
      <c r="B90" s="225" t="s">
        <v>284</v>
      </c>
      <c r="C90" s="213" t="s">
        <v>98</v>
      </c>
      <c r="D90" s="223" t="s">
        <v>98</v>
      </c>
      <c r="E90" s="212">
        <f>ROUND(E92+E93+E121+E130+E174+E180+E181+E182+E183+E187+E195+E208,2)</f>
        <v>40685816</v>
      </c>
      <c r="F90" s="212">
        <f>ROUND(F92+F93+F121+F130+F174+F180+F181+F182+F183+F187+F195+F208,2)</f>
        <v>40685816</v>
      </c>
      <c r="G90" s="212">
        <f>ROUND(G92+G93+G121+G130+G174+G180+G181+G183+G187+G195+G208,2)</f>
        <v>19395816</v>
      </c>
      <c r="H90" s="212">
        <f>ROUND(H92+H93+H121+H130+H174+H180+H181+H183+H187+H195+H208,2)</f>
        <v>0</v>
      </c>
      <c r="I90" s="212">
        <f>ROUND(I92+I93+I121+I130+I174+I180+I181+I183+I187+I195+I208,2)</f>
        <v>0</v>
      </c>
      <c r="J90" s="212">
        <f>ROUND(J92+J93+J121+J130+J174+J180+J181+J182+J183+J187+J195+J208,2)</f>
        <v>21290000</v>
      </c>
      <c r="K90" s="212">
        <f>ROUND(K92+K93+K121+K130+K174+K180+K181+K182+K183+K187+K195+K208,2)</f>
        <v>0</v>
      </c>
      <c r="L90" s="212">
        <f>ROUND(L92+L93+L121+L130+L174+L180+L181+L182+L183+L187+L195+L208,2)</f>
        <v>0</v>
      </c>
      <c r="M90" s="212">
        <f>ROUND(M92+M93+M121+M130+M174+M180+M181+M182+M183+M187+M195+M208,2)</f>
        <v>0</v>
      </c>
    </row>
    <row r="91" spans="1:13">
      <c r="A91" s="219"/>
      <c r="B91" s="228" t="s">
        <v>61</v>
      </c>
      <c r="C91" s="232" t="s">
        <v>98</v>
      </c>
      <c r="D91" s="217" t="s">
        <v>98</v>
      </c>
      <c r="E91" s="216" t="s">
        <v>98</v>
      </c>
      <c r="F91" s="216" t="s">
        <v>98</v>
      </c>
      <c r="G91" s="216" t="s">
        <v>98</v>
      </c>
      <c r="H91" s="216" t="s">
        <v>98</v>
      </c>
      <c r="I91" s="216" t="s">
        <v>98</v>
      </c>
      <c r="J91" s="216" t="s">
        <v>98</v>
      </c>
      <c r="K91" s="216" t="s">
        <v>98</v>
      </c>
      <c r="L91" s="216" t="s">
        <v>98</v>
      </c>
      <c r="M91" s="216" t="s">
        <v>98</v>
      </c>
    </row>
    <row r="92" spans="1:13" ht="45">
      <c r="A92" s="219" t="s">
        <v>283</v>
      </c>
      <c r="B92" s="228" t="s">
        <v>282</v>
      </c>
      <c r="C92" s="232">
        <v>610</v>
      </c>
      <c r="D92" s="232">
        <v>610</v>
      </c>
      <c r="E92" s="222">
        <f>F92+L92+M92</f>
        <v>0</v>
      </c>
      <c r="F92" s="222">
        <f>G92+H92+I92+J92</f>
        <v>0</v>
      </c>
      <c r="G92" s="220"/>
      <c r="H92" s="220"/>
      <c r="I92" s="220"/>
      <c r="J92" s="220"/>
      <c r="K92" s="220"/>
      <c r="L92" s="220"/>
      <c r="M92" s="220"/>
    </row>
    <row r="93" spans="1:13" ht="30">
      <c r="A93" s="219" t="s">
        <v>281</v>
      </c>
      <c r="B93" s="228" t="s">
        <v>280</v>
      </c>
      <c r="C93" s="232">
        <v>110</v>
      </c>
      <c r="D93" s="217" t="s">
        <v>98</v>
      </c>
      <c r="E93" s="222">
        <f t="shared" ref="E93:M93" si="11">E95+E99+E107+E111</f>
        <v>34989576.109999999</v>
      </c>
      <c r="F93" s="222">
        <f t="shared" si="11"/>
        <v>34989576.109999999</v>
      </c>
      <c r="G93" s="222">
        <f t="shared" si="11"/>
        <v>14502949.02</v>
      </c>
      <c r="H93" s="222">
        <f t="shared" si="11"/>
        <v>0</v>
      </c>
      <c r="I93" s="222">
        <f t="shared" si="11"/>
        <v>0</v>
      </c>
      <c r="J93" s="222">
        <f t="shared" si="11"/>
        <v>20486627.09</v>
      </c>
      <c r="K93" s="222">
        <f t="shared" si="11"/>
        <v>0</v>
      </c>
      <c r="L93" s="222">
        <f t="shared" si="11"/>
        <v>0</v>
      </c>
      <c r="M93" s="222">
        <f t="shared" si="11"/>
        <v>0</v>
      </c>
    </row>
    <row r="94" spans="1:13">
      <c r="A94" s="219"/>
      <c r="B94" s="228" t="s">
        <v>130</v>
      </c>
      <c r="C94" s="232" t="s">
        <v>98</v>
      </c>
      <c r="D94" s="217" t="s">
        <v>98</v>
      </c>
      <c r="E94" s="216" t="s">
        <v>98</v>
      </c>
      <c r="F94" s="216" t="s">
        <v>98</v>
      </c>
      <c r="G94" s="216" t="s">
        <v>98</v>
      </c>
      <c r="H94" s="216" t="s">
        <v>98</v>
      </c>
      <c r="I94" s="216" t="s">
        <v>98</v>
      </c>
      <c r="J94" s="216" t="s">
        <v>98</v>
      </c>
      <c r="K94" s="216" t="s">
        <v>98</v>
      </c>
      <c r="L94" s="216" t="s">
        <v>98</v>
      </c>
      <c r="M94" s="216" t="s">
        <v>98</v>
      </c>
    </row>
    <row r="95" spans="1:13" ht="30">
      <c r="A95" s="219" t="s">
        <v>279</v>
      </c>
      <c r="B95" s="228" t="s">
        <v>278</v>
      </c>
      <c r="C95" s="232">
        <v>111</v>
      </c>
      <c r="D95" s="217" t="s">
        <v>98</v>
      </c>
      <c r="E95" s="222">
        <f t="shared" ref="E95:M95" si="12">E97+E98</f>
        <v>26403368.25</v>
      </c>
      <c r="F95" s="222">
        <f t="shared" si="12"/>
        <v>26403368.25</v>
      </c>
      <c r="G95" s="222">
        <f t="shared" si="12"/>
        <v>11119998.1</v>
      </c>
      <c r="H95" s="222">
        <f t="shared" si="12"/>
        <v>0</v>
      </c>
      <c r="I95" s="222">
        <f t="shared" si="12"/>
        <v>0</v>
      </c>
      <c r="J95" s="222">
        <f t="shared" si="12"/>
        <v>15283370.15</v>
      </c>
      <c r="K95" s="222">
        <f t="shared" si="12"/>
        <v>0</v>
      </c>
      <c r="L95" s="222">
        <f t="shared" si="12"/>
        <v>0</v>
      </c>
      <c r="M95" s="222">
        <f t="shared" si="12"/>
        <v>0</v>
      </c>
    </row>
    <row r="96" spans="1:13">
      <c r="A96" s="219"/>
      <c r="B96" s="233" t="s">
        <v>61</v>
      </c>
      <c r="C96" s="232" t="s">
        <v>98</v>
      </c>
      <c r="D96" s="217" t="s">
        <v>98</v>
      </c>
      <c r="E96" s="216" t="s">
        <v>98</v>
      </c>
      <c r="F96" s="216" t="s">
        <v>98</v>
      </c>
      <c r="G96" s="216" t="s">
        <v>98</v>
      </c>
      <c r="H96" s="216" t="s">
        <v>98</v>
      </c>
      <c r="I96" s="216" t="s">
        <v>98</v>
      </c>
      <c r="J96" s="216" t="s">
        <v>98</v>
      </c>
      <c r="K96" s="216" t="s">
        <v>98</v>
      </c>
      <c r="L96" s="216" t="s">
        <v>98</v>
      </c>
      <c r="M96" s="216" t="s">
        <v>98</v>
      </c>
    </row>
    <row r="97" spans="1:13">
      <c r="A97" s="219" t="s">
        <v>277</v>
      </c>
      <c r="B97" s="228" t="s">
        <v>276</v>
      </c>
      <c r="C97" s="232">
        <v>111</v>
      </c>
      <c r="D97" s="217">
        <v>211</v>
      </c>
      <c r="E97" s="222">
        <f>F97+L97+M97</f>
        <v>26403368.25</v>
      </c>
      <c r="F97" s="222">
        <f>G97+H97+I97+J97</f>
        <v>26403368.25</v>
      </c>
      <c r="G97" s="220">
        <v>11119998.1</v>
      </c>
      <c r="H97" s="220"/>
      <c r="I97" s="220"/>
      <c r="J97" s="220">
        <v>15283370.15</v>
      </c>
      <c r="K97" s="220"/>
      <c r="L97" s="220"/>
      <c r="M97" s="220"/>
    </row>
    <row r="98" spans="1:13" ht="45">
      <c r="A98" s="219" t="s">
        <v>275</v>
      </c>
      <c r="B98" s="228" t="s">
        <v>155</v>
      </c>
      <c r="C98" s="232">
        <v>111</v>
      </c>
      <c r="D98" s="217">
        <v>266</v>
      </c>
      <c r="E98" s="222">
        <f>F98+L98+M98</f>
        <v>0</v>
      </c>
      <c r="F98" s="222">
        <f>G98+H98+I98+J98</f>
        <v>0</v>
      </c>
      <c r="G98" s="220"/>
      <c r="H98" s="220"/>
      <c r="I98" s="220"/>
      <c r="J98" s="220"/>
      <c r="K98" s="220"/>
      <c r="L98" s="220"/>
      <c r="M98" s="220"/>
    </row>
    <row r="99" spans="1:13" ht="60">
      <c r="A99" s="219" t="s">
        <v>274</v>
      </c>
      <c r="B99" s="228" t="s">
        <v>273</v>
      </c>
      <c r="C99" s="232">
        <v>112</v>
      </c>
      <c r="D99" s="217" t="s">
        <v>98</v>
      </c>
      <c r="E99" s="222">
        <f t="shared" ref="E99:M99" si="13">E101+E102+E103+E104+E105+E106</f>
        <v>1200</v>
      </c>
      <c r="F99" s="222">
        <f t="shared" si="13"/>
        <v>1200</v>
      </c>
      <c r="G99" s="222">
        <f t="shared" si="13"/>
        <v>1200</v>
      </c>
      <c r="H99" s="222">
        <f t="shared" si="13"/>
        <v>0</v>
      </c>
      <c r="I99" s="222">
        <f t="shared" si="13"/>
        <v>0</v>
      </c>
      <c r="J99" s="222">
        <f t="shared" si="13"/>
        <v>0</v>
      </c>
      <c r="K99" s="222">
        <f t="shared" si="13"/>
        <v>0</v>
      </c>
      <c r="L99" s="222">
        <f t="shared" si="13"/>
        <v>0</v>
      </c>
      <c r="M99" s="222">
        <f t="shared" si="13"/>
        <v>0</v>
      </c>
    </row>
    <row r="100" spans="1:13">
      <c r="A100" s="231"/>
      <c r="B100" s="228" t="s">
        <v>61</v>
      </c>
      <c r="C100" s="217" t="s">
        <v>98</v>
      </c>
      <c r="D100" s="217" t="s">
        <v>98</v>
      </c>
      <c r="E100" s="216" t="s">
        <v>98</v>
      </c>
      <c r="F100" s="216" t="s">
        <v>98</v>
      </c>
      <c r="G100" s="210" t="s">
        <v>98</v>
      </c>
      <c r="H100" s="210" t="s">
        <v>98</v>
      </c>
      <c r="I100" s="210" t="s">
        <v>98</v>
      </c>
      <c r="J100" s="210" t="s">
        <v>98</v>
      </c>
      <c r="K100" s="210" t="s">
        <v>98</v>
      </c>
      <c r="L100" s="210" t="s">
        <v>98</v>
      </c>
      <c r="M100" s="210" t="s">
        <v>98</v>
      </c>
    </row>
    <row r="101" spans="1:13">
      <c r="A101" s="231" t="s">
        <v>272</v>
      </c>
      <c r="B101" s="228" t="s">
        <v>271</v>
      </c>
      <c r="C101" s="217">
        <v>112</v>
      </c>
      <c r="D101" s="217">
        <v>212</v>
      </c>
      <c r="E101" s="222">
        <f t="shared" ref="E101:E106" si="14">F101+L101+M101</f>
        <v>1200</v>
      </c>
      <c r="F101" s="222">
        <f t="shared" ref="F101:F106" si="15">G101+H101+I101+J101</f>
        <v>1200</v>
      </c>
      <c r="G101" s="211">
        <v>1200</v>
      </c>
      <c r="H101" s="211"/>
      <c r="I101" s="211"/>
      <c r="J101" s="211"/>
      <c r="K101" s="211"/>
      <c r="L101" s="211"/>
      <c r="M101" s="211"/>
    </row>
    <row r="102" spans="1:13" ht="45">
      <c r="A102" s="231" t="s">
        <v>270</v>
      </c>
      <c r="B102" s="228" t="s">
        <v>269</v>
      </c>
      <c r="C102" s="217">
        <v>112</v>
      </c>
      <c r="D102" s="217">
        <v>214</v>
      </c>
      <c r="E102" s="222">
        <f t="shared" si="14"/>
        <v>0</v>
      </c>
      <c r="F102" s="222">
        <f t="shared" si="15"/>
        <v>0</v>
      </c>
      <c r="G102" s="211"/>
      <c r="H102" s="211"/>
      <c r="I102" s="211"/>
      <c r="J102" s="211"/>
      <c r="K102" s="211"/>
      <c r="L102" s="211"/>
      <c r="M102" s="211"/>
    </row>
    <row r="103" spans="1:13">
      <c r="A103" s="231" t="s">
        <v>268</v>
      </c>
      <c r="B103" s="228" t="s">
        <v>232</v>
      </c>
      <c r="C103" s="217">
        <v>112</v>
      </c>
      <c r="D103" s="217">
        <v>222</v>
      </c>
      <c r="E103" s="222">
        <f t="shared" si="14"/>
        <v>0</v>
      </c>
      <c r="F103" s="222">
        <f t="shared" si="15"/>
        <v>0</v>
      </c>
      <c r="G103" s="211"/>
      <c r="H103" s="211"/>
      <c r="I103" s="211"/>
      <c r="J103" s="211"/>
      <c r="K103" s="211"/>
      <c r="L103" s="211"/>
      <c r="M103" s="211"/>
    </row>
    <row r="104" spans="1:13">
      <c r="A104" s="231" t="s">
        <v>267</v>
      </c>
      <c r="B104" s="228" t="s">
        <v>212</v>
      </c>
      <c r="C104" s="217">
        <v>112</v>
      </c>
      <c r="D104" s="217">
        <v>226</v>
      </c>
      <c r="E104" s="222">
        <f t="shared" si="14"/>
        <v>0</v>
      </c>
      <c r="F104" s="222">
        <f t="shared" si="15"/>
        <v>0</v>
      </c>
      <c r="G104" s="211"/>
      <c r="H104" s="211"/>
      <c r="I104" s="211"/>
      <c r="J104" s="211"/>
      <c r="K104" s="211"/>
      <c r="L104" s="211"/>
      <c r="M104" s="211"/>
    </row>
    <row r="105" spans="1:13" ht="45">
      <c r="A105" s="231" t="s">
        <v>266</v>
      </c>
      <c r="B105" s="228" t="s">
        <v>155</v>
      </c>
      <c r="C105" s="217">
        <v>112</v>
      </c>
      <c r="D105" s="217">
        <v>266</v>
      </c>
      <c r="E105" s="222">
        <f t="shared" si="14"/>
        <v>0</v>
      </c>
      <c r="F105" s="222">
        <f t="shared" si="15"/>
        <v>0</v>
      </c>
      <c r="G105" s="211"/>
      <c r="H105" s="211"/>
      <c r="I105" s="211"/>
      <c r="J105" s="211"/>
      <c r="K105" s="211"/>
      <c r="L105" s="211"/>
      <c r="M105" s="211"/>
    </row>
    <row r="106" spans="1:13" ht="45">
      <c r="A106" s="231" t="s">
        <v>265</v>
      </c>
      <c r="B106" s="236" t="s">
        <v>264</v>
      </c>
      <c r="C106" s="235">
        <v>112</v>
      </c>
      <c r="D106" s="235">
        <v>267</v>
      </c>
      <c r="E106" s="222">
        <f t="shared" si="14"/>
        <v>0</v>
      </c>
      <c r="F106" s="222">
        <f t="shared" si="15"/>
        <v>0</v>
      </c>
      <c r="G106" s="211"/>
      <c r="H106" s="211"/>
      <c r="I106" s="211"/>
      <c r="J106" s="211"/>
      <c r="K106" s="211"/>
      <c r="L106" s="211"/>
      <c r="M106" s="211"/>
    </row>
    <row r="107" spans="1:13" ht="120">
      <c r="A107" s="219" t="s">
        <v>263</v>
      </c>
      <c r="B107" s="228" t="s">
        <v>262</v>
      </c>
      <c r="C107" s="217">
        <v>113</v>
      </c>
      <c r="D107" s="217" t="s">
        <v>98</v>
      </c>
      <c r="E107" s="222">
        <f t="shared" ref="E107:M107" si="16">E109+E110</f>
        <v>0</v>
      </c>
      <c r="F107" s="222">
        <f t="shared" si="16"/>
        <v>0</v>
      </c>
      <c r="G107" s="222">
        <f t="shared" si="16"/>
        <v>0</v>
      </c>
      <c r="H107" s="222">
        <f t="shared" si="16"/>
        <v>0</v>
      </c>
      <c r="I107" s="222">
        <f t="shared" si="16"/>
        <v>0</v>
      </c>
      <c r="J107" s="222">
        <f t="shared" si="16"/>
        <v>0</v>
      </c>
      <c r="K107" s="222">
        <f t="shared" si="16"/>
        <v>0</v>
      </c>
      <c r="L107" s="222">
        <f t="shared" si="16"/>
        <v>0</v>
      </c>
      <c r="M107" s="222">
        <f t="shared" si="16"/>
        <v>0</v>
      </c>
    </row>
    <row r="108" spans="1:13">
      <c r="A108" s="219"/>
      <c r="B108" s="228" t="s">
        <v>61</v>
      </c>
      <c r="C108" s="217" t="s">
        <v>98</v>
      </c>
      <c r="D108" s="217" t="s">
        <v>98</v>
      </c>
      <c r="E108" s="216" t="s">
        <v>98</v>
      </c>
      <c r="F108" s="216" t="s">
        <v>98</v>
      </c>
      <c r="G108" s="216" t="s">
        <v>98</v>
      </c>
      <c r="H108" s="216" t="s">
        <v>98</v>
      </c>
      <c r="I108" s="216" t="s">
        <v>98</v>
      </c>
      <c r="J108" s="216" t="s">
        <v>98</v>
      </c>
      <c r="K108" s="216" t="s">
        <v>98</v>
      </c>
      <c r="L108" s="216" t="s">
        <v>98</v>
      </c>
      <c r="M108" s="216" t="s">
        <v>98</v>
      </c>
    </row>
    <row r="109" spans="1:13">
      <c r="A109" s="219" t="s">
        <v>261</v>
      </c>
      <c r="B109" s="228" t="s">
        <v>212</v>
      </c>
      <c r="C109" s="217">
        <v>113</v>
      </c>
      <c r="D109" s="217">
        <v>226</v>
      </c>
      <c r="E109" s="222">
        <f>F109+L109+M109</f>
        <v>0</v>
      </c>
      <c r="F109" s="222">
        <f>G109+H109+I109+J109</f>
        <v>0</v>
      </c>
      <c r="G109" s="220"/>
      <c r="H109" s="220"/>
      <c r="I109" s="220"/>
      <c r="J109" s="220"/>
      <c r="K109" s="220"/>
      <c r="L109" s="220"/>
      <c r="M109" s="220"/>
    </row>
    <row r="110" spans="1:13" ht="120">
      <c r="A110" s="219" t="s">
        <v>260</v>
      </c>
      <c r="B110" s="228" t="s">
        <v>259</v>
      </c>
      <c r="C110" s="217">
        <v>113</v>
      </c>
      <c r="D110" s="217">
        <v>296</v>
      </c>
      <c r="E110" s="222">
        <f>F110+L110+M110</f>
        <v>0</v>
      </c>
      <c r="F110" s="222">
        <f>G110+H110+I110+J110</f>
        <v>0</v>
      </c>
      <c r="G110" s="220"/>
      <c r="H110" s="220"/>
      <c r="I110" s="220"/>
      <c r="J110" s="220"/>
      <c r="K110" s="220"/>
      <c r="L110" s="220"/>
      <c r="M110" s="220"/>
    </row>
    <row r="111" spans="1:13" ht="90">
      <c r="A111" s="219" t="s">
        <v>258</v>
      </c>
      <c r="B111" s="228" t="s">
        <v>257</v>
      </c>
      <c r="C111" s="217">
        <v>119</v>
      </c>
      <c r="D111" s="217" t="s">
        <v>98</v>
      </c>
      <c r="E111" s="222">
        <f t="shared" ref="E111:M111" si="17">E113+E114+E115+E116+E117+E118</f>
        <v>8585007.8599999994</v>
      </c>
      <c r="F111" s="222">
        <f t="shared" si="17"/>
        <v>8585007.8599999994</v>
      </c>
      <c r="G111" s="222">
        <f t="shared" si="17"/>
        <v>3381750.92</v>
      </c>
      <c r="H111" s="222">
        <f t="shared" si="17"/>
        <v>0</v>
      </c>
      <c r="I111" s="222">
        <f t="shared" si="17"/>
        <v>0</v>
      </c>
      <c r="J111" s="222">
        <f t="shared" si="17"/>
        <v>5203256.9400000004</v>
      </c>
      <c r="K111" s="222">
        <f t="shared" si="17"/>
        <v>0</v>
      </c>
      <c r="L111" s="222">
        <f t="shared" si="17"/>
        <v>0</v>
      </c>
      <c r="M111" s="222">
        <f t="shared" si="17"/>
        <v>0</v>
      </c>
    </row>
    <row r="112" spans="1:13">
      <c r="A112" s="231"/>
      <c r="B112" s="233" t="s">
        <v>61</v>
      </c>
      <c r="C112" s="232" t="s">
        <v>98</v>
      </c>
      <c r="D112" s="232" t="s">
        <v>98</v>
      </c>
      <c r="E112" s="210" t="s">
        <v>98</v>
      </c>
      <c r="F112" s="210" t="s">
        <v>98</v>
      </c>
      <c r="G112" s="210" t="s">
        <v>98</v>
      </c>
      <c r="H112" s="210" t="s">
        <v>98</v>
      </c>
      <c r="I112" s="210" t="s">
        <v>98</v>
      </c>
      <c r="J112" s="210" t="s">
        <v>98</v>
      </c>
      <c r="K112" s="210" t="s">
        <v>98</v>
      </c>
      <c r="L112" s="210" t="s">
        <v>98</v>
      </c>
      <c r="M112" s="210" t="s">
        <v>98</v>
      </c>
    </row>
    <row r="113" spans="1:13" ht="30">
      <c r="A113" s="219" t="s">
        <v>256</v>
      </c>
      <c r="B113" s="228" t="s">
        <v>255</v>
      </c>
      <c r="C113" s="217">
        <v>119</v>
      </c>
      <c r="D113" s="217">
        <v>213</v>
      </c>
      <c r="E113" s="222">
        <f t="shared" ref="E113:E120" si="18">F113+L113+M113</f>
        <v>8585007.8599999994</v>
      </c>
      <c r="F113" s="222">
        <f t="shared" ref="F113:F120" si="19">G113+H113+I113+J113</f>
        <v>8585007.8599999994</v>
      </c>
      <c r="G113" s="211">
        <v>3381750.92</v>
      </c>
      <c r="H113" s="211"/>
      <c r="I113" s="211"/>
      <c r="J113" s="211">
        <v>5203256.9400000004</v>
      </c>
      <c r="K113" s="211"/>
      <c r="L113" s="211"/>
      <c r="M113" s="211"/>
    </row>
    <row r="114" spans="1:13" ht="30">
      <c r="A114" s="219" t="s">
        <v>254</v>
      </c>
      <c r="B114" s="228" t="s">
        <v>226</v>
      </c>
      <c r="C114" s="217">
        <v>119</v>
      </c>
      <c r="D114" s="217">
        <v>225</v>
      </c>
      <c r="E114" s="222">
        <f t="shared" si="18"/>
        <v>0</v>
      </c>
      <c r="F114" s="222">
        <f t="shared" si="19"/>
        <v>0</v>
      </c>
      <c r="G114" s="211"/>
      <c r="H114" s="211"/>
      <c r="I114" s="211"/>
      <c r="J114" s="211"/>
      <c r="K114" s="211"/>
      <c r="L114" s="211"/>
      <c r="M114" s="211"/>
    </row>
    <row r="115" spans="1:13">
      <c r="A115" s="219" t="s">
        <v>253</v>
      </c>
      <c r="B115" s="228" t="s">
        <v>212</v>
      </c>
      <c r="C115" s="217">
        <v>119</v>
      </c>
      <c r="D115" s="217">
        <v>226</v>
      </c>
      <c r="E115" s="222">
        <f t="shared" si="18"/>
        <v>0</v>
      </c>
      <c r="F115" s="222">
        <f t="shared" si="19"/>
        <v>0</v>
      </c>
      <c r="G115" s="211"/>
      <c r="H115" s="211"/>
      <c r="I115" s="211"/>
      <c r="J115" s="211"/>
      <c r="K115" s="211"/>
      <c r="L115" s="211"/>
      <c r="M115" s="211"/>
    </row>
    <row r="116" spans="1:13" ht="45">
      <c r="A116" s="219" t="s">
        <v>252</v>
      </c>
      <c r="B116" s="228" t="s">
        <v>155</v>
      </c>
      <c r="C116" s="217">
        <v>119</v>
      </c>
      <c r="D116" s="217">
        <v>266</v>
      </c>
      <c r="E116" s="222">
        <f t="shared" si="18"/>
        <v>0</v>
      </c>
      <c r="F116" s="222">
        <f t="shared" si="19"/>
        <v>0</v>
      </c>
      <c r="G116" s="211"/>
      <c r="H116" s="211"/>
      <c r="I116" s="211"/>
      <c r="J116" s="211"/>
      <c r="K116" s="211"/>
      <c r="L116" s="211"/>
      <c r="M116" s="211"/>
    </row>
    <row r="117" spans="1:13" ht="45">
      <c r="A117" s="219" t="s">
        <v>251</v>
      </c>
      <c r="B117" s="228" t="s">
        <v>153</v>
      </c>
      <c r="C117" s="217">
        <v>119</v>
      </c>
      <c r="D117" s="217">
        <v>267</v>
      </c>
      <c r="E117" s="222">
        <f t="shared" si="18"/>
        <v>0</v>
      </c>
      <c r="F117" s="222">
        <f t="shared" si="19"/>
        <v>0</v>
      </c>
      <c r="G117" s="211"/>
      <c r="H117" s="211"/>
      <c r="I117" s="211"/>
      <c r="J117" s="211"/>
      <c r="K117" s="211"/>
      <c r="L117" s="211"/>
      <c r="M117" s="211"/>
    </row>
    <row r="118" spans="1:13" ht="30">
      <c r="A118" s="219" t="s">
        <v>250</v>
      </c>
      <c r="B118" s="233" t="s">
        <v>183</v>
      </c>
      <c r="C118" s="232">
        <v>119</v>
      </c>
      <c r="D118" s="232">
        <v>340</v>
      </c>
      <c r="E118" s="222">
        <f t="shared" si="18"/>
        <v>0</v>
      </c>
      <c r="F118" s="222">
        <f t="shared" si="19"/>
        <v>0</v>
      </c>
      <c r="G118" s="222">
        <f t="shared" ref="G118:M118" si="20">G119+G120</f>
        <v>0</v>
      </c>
      <c r="H118" s="222">
        <f t="shared" si="20"/>
        <v>0</v>
      </c>
      <c r="I118" s="222">
        <f t="shared" si="20"/>
        <v>0</v>
      </c>
      <c r="J118" s="222">
        <f t="shared" si="20"/>
        <v>0</v>
      </c>
      <c r="K118" s="222">
        <f t="shared" si="20"/>
        <v>0</v>
      </c>
      <c r="L118" s="222">
        <f t="shared" si="20"/>
        <v>0</v>
      </c>
      <c r="M118" s="222">
        <f t="shared" si="20"/>
        <v>0</v>
      </c>
    </row>
    <row r="119" spans="1:13" ht="75">
      <c r="A119" s="219" t="s">
        <v>249</v>
      </c>
      <c r="B119" s="233" t="s">
        <v>181</v>
      </c>
      <c r="C119" s="232">
        <v>119</v>
      </c>
      <c r="D119" s="232">
        <v>341</v>
      </c>
      <c r="E119" s="222">
        <f t="shared" si="18"/>
        <v>0</v>
      </c>
      <c r="F119" s="222">
        <f t="shared" si="19"/>
        <v>0</v>
      </c>
      <c r="G119" s="220"/>
      <c r="H119" s="220"/>
      <c r="I119" s="220"/>
      <c r="J119" s="220"/>
      <c r="K119" s="220"/>
      <c r="L119" s="220"/>
      <c r="M119" s="220"/>
    </row>
    <row r="120" spans="1:13" ht="30">
      <c r="A120" s="219" t="s">
        <v>248</v>
      </c>
      <c r="B120" s="233" t="s">
        <v>173</v>
      </c>
      <c r="C120" s="232">
        <v>119</v>
      </c>
      <c r="D120" s="232">
        <v>345</v>
      </c>
      <c r="E120" s="222">
        <f t="shared" si="18"/>
        <v>0</v>
      </c>
      <c r="F120" s="222">
        <f t="shared" si="19"/>
        <v>0</v>
      </c>
      <c r="G120" s="211"/>
      <c r="H120" s="211"/>
      <c r="I120" s="211"/>
      <c r="J120" s="211"/>
      <c r="K120" s="211"/>
      <c r="L120" s="211"/>
      <c r="M120" s="211"/>
    </row>
    <row r="121" spans="1:13" ht="90">
      <c r="A121" s="231" t="s">
        <v>247</v>
      </c>
      <c r="B121" s="233" t="s">
        <v>246</v>
      </c>
      <c r="C121" s="232">
        <v>243</v>
      </c>
      <c r="D121" s="232" t="s">
        <v>98</v>
      </c>
      <c r="E121" s="222">
        <f t="shared" ref="E121:M121" si="21">E123+E127+E128+E129</f>
        <v>0</v>
      </c>
      <c r="F121" s="222">
        <f t="shared" si="21"/>
        <v>0</v>
      </c>
      <c r="G121" s="222">
        <f t="shared" si="21"/>
        <v>0</v>
      </c>
      <c r="H121" s="222">
        <f t="shared" si="21"/>
        <v>0</v>
      </c>
      <c r="I121" s="222">
        <f t="shared" si="21"/>
        <v>0</v>
      </c>
      <c r="J121" s="222">
        <f t="shared" si="21"/>
        <v>0</v>
      </c>
      <c r="K121" s="222">
        <f t="shared" si="21"/>
        <v>0</v>
      </c>
      <c r="L121" s="222">
        <f t="shared" si="21"/>
        <v>0</v>
      </c>
      <c r="M121" s="222">
        <f t="shared" si="21"/>
        <v>0</v>
      </c>
    </row>
    <row r="122" spans="1:13">
      <c r="A122" s="231"/>
      <c r="B122" s="233" t="s">
        <v>130</v>
      </c>
      <c r="C122" s="232" t="s">
        <v>98</v>
      </c>
      <c r="D122" s="232" t="s">
        <v>98</v>
      </c>
      <c r="E122" s="210" t="s">
        <v>98</v>
      </c>
      <c r="F122" s="210" t="s">
        <v>98</v>
      </c>
      <c r="G122" s="210" t="s">
        <v>98</v>
      </c>
      <c r="H122" s="210" t="s">
        <v>98</v>
      </c>
      <c r="I122" s="210" t="s">
        <v>98</v>
      </c>
      <c r="J122" s="210" t="s">
        <v>98</v>
      </c>
      <c r="K122" s="210" t="s">
        <v>98</v>
      </c>
      <c r="L122" s="210" t="s">
        <v>98</v>
      </c>
      <c r="M122" s="210" t="s">
        <v>98</v>
      </c>
    </row>
    <row r="123" spans="1:13" ht="30">
      <c r="A123" s="231" t="s">
        <v>245</v>
      </c>
      <c r="B123" s="228" t="s">
        <v>226</v>
      </c>
      <c r="C123" s="232">
        <v>243</v>
      </c>
      <c r="D123" s="232">
        <v>225</v>
      </c>
      <c r="E123" s="222">
        <f>E125+E126</f>
        <v>0</v>
      </c>
      <c r="F123" s="222">
        <f>F125+F126</f>
        <v>0</v>
      </c>
      <c r="G123" s="222">
        <f>G126</f>
        <v>0</v>
      </c>
      <c r="H123" s="222">
        <f t="shared" ref="H123:M123" si="22">H125+H126</f>
        <v>0</v>
      </c>
      <c r="I123" s="222">
        <f t="shared" si="22"/>
        <v>0</v>
      </c>
      <c r="J123" s="222">
        <f t="shared" si="22"/>
        <v>0</v>
      </c>
      <c r="K123" s="222">
        <f t="shared" si="22"/>
        <v>0</v>
      </c>
      <c r="L123" s="222">
        <f t="shared" si="22"/>
        <v>0</v>
      </c>
      <c r="M123" s="222">
        <f t="shared" si="22"/>
        <v>0</v>
      </c>
    </row>
    <row r="124" spans="1:13">
      <c r="A124" s="231"/>
      <c r="B124" s="228" t="s">
        <v>61</v>
      </c>
      <c r="C124" s="232" t="s">
        <v>98</v>
      </c>
      <c r="D124" s="232" t="s">
        <v>98</v>
      </c>
      <c r="E124" s="210" t="s">
        <v>98</v>
      </c>
      <c r="F124" s="210" t="s">
        <v>98</v>
      </c>
      <c r="G124" s="210" t="s">
        <v>98</v>
      </c>
      <c r="H124" s="210" t="s">
        <v>98</v>
      </c>
      <c r="I124" s="210" t="s">
        <v>98</v>
      </c>
      <c r="J124" s="210" t="s">
        <v>98</v>
      </c>
      <c r="K124" s="210" t="s">
        <v>98</v>
      </c>
      <c r="L124" s="210" t="s">
        <v>98</v>
      </c>
      <c r="M124" s="210" t="s">
        <v>98</v>
      </c>
    </row>
    <row r="125" spans="1:13">
      <c r="A125" s="231" t="s">
        <v>244</v>
      </c>
      <c r="B125" s="233" t="s">
        <v>243</v>
      </c>
      <c r="C125" s="232">
        <v>243</v>
      </c>
      <c r="D125" s="232">
        <v>225</v>
      </c>
      <c r="E125" s="222">
        <f>F125+L125+M125</f>
        <v>0</v>
      </c>
      <c r="F125" s="222">
        <f>H125+I125+J125</f>
        <v>0</v>
      </c>
      <c r="G125" s="210" t="s">
        <v>98</v>
      </c>
      <c r="H125" s="211"/>
      <c r="I125" s="211"/>
      <c r="J125" s="211"/>
      <c r="K125" s="211"/>
      <c r="L125" s="211"/>
      <c r="M125" s="211"/>
    </row>
    <row r="126" spans="1:13" ht="60">
      <c r="A126" s="231" t="s">
        <v>242</v>
      </c>
      <c r="B126" s="233" t="s">
        <v>241</v>
      </c>
      <c r="C126" s="232">
        <v>243</v>
      </c>
      <c r="D126" s="232">
        <v>225</v>
      </c>
      <c r="E126" s="222">
        <f>F126+L126+M126</f>
        <v>0</v>
      </c>
      <c r="F126" s="222">
        <f>G126+H126+I126+J126</f>
        <v>0</v>
      </c>
      <c r="G126" s="211"/>
      <c r="H126" s="211"/>
      <c r="I126" s="211"/>
      <c r="J126" s="211"/>
      <c r="K126" s="211"/>
      <c r="L126" s="211"/>
      <c r="M126" s="211"/>
    </row>
    <row r="127" spans="1:13">
      <c r="A127" s="231" t="s">
        <v>240</v>
      </c>
      <c r="B127" s="228" t="s">
        <v>212</v>
      </c>
      <c r="C127" s="217">
        <v>243</v>
      </c>
      <c r="D127" s="217">
        <v>226</v>
      </c>
      <c r="E127" s="222">
        <f>F127+L127+M127</f>
        <v>0</v>
      </c>
      <c r="F127" s="222">
        <f>G127+H127+I127+J127</f>
        <v>0</v>
      </c>
      <c r="G127" s="211"/>
      <c r="H127" s="211"/>
      <c r="I127" s="211"/>
      <c r="J127" s="211"/>
      <c r="K127" s="211"/>
      <c r="L127" s="220"/>
      <c r="M127" s="220"/>
    </row>
    <row r="128" spans="1:13" ht="30">
      <c r="A128" s="231" t="s">
        <v>239</v>
      </c>
      <c r="B128" s="228" t="s">
        <v>143</v>
      </c>
      <c r="C128" s="217">
        <v>243</v>
      </c>
      <c r="D128" s="217">
        <v>228</v>
      </c>
      <c r="E128" s="222">
        <f>F128+L128+M128</f>
        <v>0</v>
      </c>
      <c r="F128" s="222">
        <f>G128+H128+I128+J128</f>
        <v>0</v>
      </c>
      <c r="G128" s="211"/>
      <c r="H128" s="211"/>
      <c r="I128" s="211"/>
      <c r="J128" s="211"/>
      <c r="K128" s="211"/>
      <c r="L128" s="220"/>
      <c r="M128" s="220"/>
    </row>
    <row r="129" spans="1:13" ht="30">
      <c r="A129" s="231" t="s">
        <v>238</v>
      </c>
      <c r="B129" s="228" t="s">
        <v>141</v>
      </c>
      <c r="C129" s="217">
        <v>243</v>
      </c>
      <c r="D129" s="217">
        <v>310</v>
      </c>
      <c r="E129" s="222">
        <f>F129+L129+M129</f>
        <v>0</v>
      </c>
      <c r="F129" s="222">
        <f>G129+H129+I129+J129</f>
        <v>0</v>
      </c>
      <c r="G129" s="211"/>
      <c r="H129" s="211"/>
      <c r="I129" s="211"/>
      <c r="J129" s="211"/>
      <c r="K129" s="211"/>
      <c r="L129" s="220"/>
      <c r="M129" s="220"/>
    </row>
    <row r="130" spans="1:13" ht="90">
      <c r="A130" s="219" t="s">
        <v>237</v>
      </c>
      <c r="B130" s="228" t="s">
        <v>236</v>
      </c>
      <c r="C130" s="217">
        <v>244</v>
      </c>
      <c r="D130" s="217" t="s">
        <v>98</v>
      </c>
      <c r="E130" s="222">
        <f t="shared" ref="E130:M130" si="23">ROUND(E132+E133+E134+E135+E136+E144+E151+E152+E153+E154+E161+E162+E172+E173,2)</f>
        <v>5586239.8899999997</v>
      </c>
      <c r="F130" s="222">
        <f t="shared" si="23"/>
        <v>5586239.8899999997</v>
      </c>
      <c r="G130" s="222">
        <f t="shared" si="23"/>
        <v>4892866.9800000004</v>
      </c>
      <c r="H130" s="222">
        <f t="shared" si="23"/>
        <v>0</v>
      </c>
      <c r="I130" s="222">
        <f t="shared" si="23"/>
        <v>0</v>
      </c>
      <c r="J130" s="222">
        <f t="shared" si="23"/>
        <v>693372.91</v>
      </c>
      <c r="K130" s="222">
        <f t="shared" si="23"/>
        <v>0</v>
      </c>
      <c r="L130" s="222">
        <f t="shared" si="23"/>
        <v>0</v>
      </c>
      <c r="M130" s="222">
        <f t="shared" si="23"/>
        <v>0</v>
      </c>
    </row>
    <row r="131" spans="1:13">
      <c r="A131" s="219"/>
      <c r="B131" s="228" t="s">
        <v>130</v>
      </c>
      <c r="C131" s="217" t="s">
        <v>98</v>
      </c>
      <c r="D131" s="217" t="s">
        <v>98</v>
      </c>
      <c r="E131" s="210" t="s">
        <v>98</v>
      </c>
      <c r="F131" s="210" t="s">
        <v>98</v>
      </c>
      <c r="G131" s="210" t="s">
        <v>98</v>
      </c>
      <c r="H131" s="210" t="s">
        <v>98</v>
      </c>
      <c r="I131" s="210" t="s">
        <v>98</v>
      </c>
      <c r="J131" s="210" t="s">
        <v>98</v>
      </c>
      <c r="K131" s="210" t="s">
        <v>98</v>
      </c>
      <c r="L131" s="216" t="s">
        <v>98</v>
      </c>
      <c r="M131" s="216" t="s">
        <v>98</v>
      </c>
    </row>
    <row r="132" spans="1:13">
      <c r="A132" s="219" t="s">
        <v>235</v>
      </c>
      <c r="B132" s="228" t="s">
        <v>234</v>
      </c>
      <c r="C132" s="217">
        <v>244</v>
      </c>
      <c r="D132" s="217">
        <v>221</v>
      </c>
      <c r="E132" s="222">
        <f>F132+L132+M132</f>
        <v>90000</v>
      </c>
      <c r="F132" s="222">
        <f>G132+H132+I132+J132</f>
        <v>90000</v>
      </c>
      <c r="G132" s="211">
        <v>90000</v>
      </c>
      <c r="H132" s="211"/>
      <c r="I132" s="211"/>
      <c r="J132" s="211"/>
      <c r="K132" s="211"/>
      <c r="L132" s="220"/>
      <c r="M132" s="220"/>
    </row>
    <row r="133" spans="1:13">
      <c r="A133" s="219" t="s">
        <v>233</v>
      </c>
      <c r="B133" s="228" t="s">
        <v>232</v>
      </c>
      <c r="C133" s="217">
        <v>244</v>
      </c>
      <c r="D133" s="217">
        <v>222</v>
      </c>
      <c r="E133" s="222">
        <f>F133+L133+M133</f>
        <v>0</v>
      </c>
      <c r="F133" s="222">
        <f>G133+H133+I133+J133</f>
        <v>0</v>
      </c>
      <c r="G133" s="220"/>
      <c r="H133" s="220"/>
      <c r="I133" s="211"/>
      <c r="J133" s="211"/>
      <c r="K133" s="211"/>
      <c r="L133" s="220"/>
      <c r="M133" s="220"/>
    </row>
    <row r="134" spans="1:13">
      <c r="A134" s="219" t="s">
        <v>231</v>
      </c>
      <c r="B134" s="228" t="s">
        <v>230</v>
      </c>
      <c r="C134" s="217">
        <v>244</v>
      </c>
      <c r="D134" s="217">
        <v>223</v>
      </c>
      <c r="E134" s="222">
        <f>F134+L134+M134</f>
        <v>2831470.3</v>
      </c>
      <c r="F134" s="222">
        <f>G134+H134+I134+J134</f>
        <v>2831470.3</v>
      </c>
      <c r="G134" s="220">
        <v>2831470.3</v>
      </c>
      <c r="H134" s="220"/>
      <c r="I134" s="211"/>
      <c r="J134" s="211"/>
      <c r="K134" s="211"/>
      <c r="L134" s="220"/>
      <c r="M134" s="220"/>
    </row>
    <row r="135" spans="1:13" ht="30">
      <c r="A135" s="219" t="s">
        <v>229</v>
      </c>
      <c r="B135" s="228" t="s">
        <v>228</v>
      </c>
      <c r="C135" s="217">
        <v>244</v>
      </c>
      <c r="D135" s="217">
        <v>224</v>
      </c>
      <c r="E135" s="222">
        <f>F135+L135+M135</f>
        <v>0</v>
      </c>
      <c r="F135" s="222">
        <f>G135+H135+I135+J135</f>
        <v>0</v>
      </c>
      <c r="G135" s="220"/>
      <c r="H135" s="220"/>
      <c r="I135" s="211"/>
      <c r="J135" s="211"/>
      <c r="K135" s="211"/>
      <c r="L135" s="220"/>
      <c r="M135" s="220"/>
    </row>
    <row r="136" spans="1:13" ht="30">
      <c r="A136" s="219" t="s">
        <v>227</v>
      </c>
      <c r="B136" s="228" t="s">
        <v>226</v>
      </c>
      <c r="C136" s="217">
        <v>244</v>
      </c>
      <c r="D136" s="217">
        <v>225</v>
      </c>
      <c r="E136" s="222">
        <f t="shared" ref="E136:M136" si="24">ROUND(E138+E139+E140+E141+E142+E143,2)</f>
        <v>1128503.79</v>
      </c>
      <c r="F136" s="222">
        <f t="shared" si="24"/>
        <v>1128503.79</v>
      </c>
      <c r="G136" s="222">
        <f t="shared" si="24"/>
        <v>1007175.05</v>
      </c>
      <c r="H136" s="222">
        <f t="shared" si="24"/>
        <v>0</v>
      </c>
      <c r="I136" s="222">
        <f t="shared" si="24"/>
        <v>0</v>
      </c>
      <c r="J136" s="222">
        <f t="shared" si="24"/>
        <v>121328.74</v>
      </c>
      <c r="K136" s="222">
        <f t="shared" si="24"/>
        <v>0</v>
      </c>
      <c r="L136" s="222">
        <f t="shared" si="24"/>
        <v>0</v>
      </c>
      <c r="M136" s="222">
        <f t="shared" si="24"/>
        <v>0</v>
      </c>
    </row>
    <row r="137" spans="1:13">
      <c r="A137" s="219"/>
      <c r="B137" s="228" t="s">
        <v>61</v>
      </c>
      <c r="C137" s="217" t="s">
        <v>98</v>
      </c>
      <c r="D137" s="217" t="s">
        <v>98</v>
      </c>
      <c r="E137" s="216" t="s">
        <v>98</v>
      </c>
      <c r="F137" s="216" t="s">
        <v>98</v>
      </c>
      <c r="G137" s="216" t="s">
        <v>98</v>
      </c>
      <c r="H137" s="216" t="s">
        <v>98</v>
      </c>
      <c r="I137" s="210" t="s">
        <v>98</v>
      </c>
      <c r="J137" s="210" t="s">
        <v>98</v>
      </c>
      <c r="K137" s="210" t="s">
        <v>98</v>
      </c>
      <c r="L137" s="216" t="s">
        <v>98</v>
      </c>
      <c r="M137" s="216" t="s">
        <v>98</v>
      </c>
    </row>
    <row r="138" spans="1:13" ht="60">
      <c r="A138" s="219" t="s">
        <v>225</v>
      </c>
      <c r="B138" s="228" t="s">
        <v>224</v>
      </c>
      <c r="C138" s="217">
        <v>244</v>
      </c>
      <c r="D138" s="217">
        <v>225</v>
      </c>
      <c r="E138" s="222">
        <f t="shared" ref="E138:E143" si="25">F138+L138+M138</f>
        <v>332000</v>
      </c>
      <c r="F138" s="222">
        <f t="shared" ref="F138:F143" si="26">G138+H138+I138+J138</f>
        <v>332000</v>
      </c>
      <c r="G138" s="220">
        <v>332000</v>
      </c>
      <c r="H138" s="220"/>
      <c r="I138" s="211"/>
      <c r="J138" s="211"/>
      <c r="K138" s="211"/>
      <c r="L138" s="220"/>
      <c r="M138" s="220"/>
    </row>
    <row r="139" spans="1:13" ht="60">
      <c r="A139" s="219" t="s">
        <v>223</v>
      </c>
      <c r="B139" s="228" t="s">
        <v>222</v>
      </c>
      <c r="C139" s="217">
        <v>244</v>
      </c>
      <c r="D139" s="217">
        <v>225</v>
      </c>
      <c r="E139" s="222">
        <f t="shared" si="25"/>
        <v>0</v>
      </c>
      <c r="F139" s="222">
        <f t="shared" si="26"/>
        <v>0</v>
      </c>
      <c r="G139" s="220"/>
      <c r="H139" s="220"/>
      <c r="I139" s="211"/>
      <c r="J139" s="211"/>
      <c r="K139" s="211"/>
      <c r="L139" s="220"/>
      <c r="M139" s="220"/>
    </row>
    <row r="140" spans="1:13" ht="30">
      <c r="A140" s="219" t="s">
        <v>221</v>
      </c>
      <c r="B140" s="228" t="s">
        <v>220</v>
      </c>
      <c r="C140" s="217">
        <v>244</v>
      </c>
      <c r="D140" s="217">
        <v>225</v>
      </c>
      <c r="E140" s="222">
        <f t="shared" si="25"/>
        <v>653926.32999999996</v>
      </c>
      <c r="F140" s="222">
        <f t="shared" si="26"/>
        <v>653926.32999999996</v>
      </c>
      <c r="G140" s="220">
        <v>653926.32999999996</v>
      </c>
      <c r="H140" s="220"/>
      <c r="I140" s="211"/>
      <c r="J140" s="211"/>
      <c r="K140" s="211"/>
      <c r="L140" s="220"/>
      <c r="M140" s="220"/>
    </row>
    <row r="141" spans="1:13">
      <c r="A141" s="219" t="s">
        <v>219</v>
      </c>
      <c r="B141" s="228" t="s">
        <v>218</v>
      </c>
      <c r="C141" s="217">
        <v>244</v>
      </c>
      <c r="D141" s="217">
        <v>225</v>
      </c>
      <c r="E141" s="222">
        <f t="shared" si="25"/>
        <v>0</v>
      </c>
      <c r="F141" s="222">
        <f t="shared" si="26"/>
        <v>0</v>
      </c>
      <c r="G141" s="220"/>
      <c r="H141" s="220"/>
      <c r="I141" s="211"/>
      <c r="J141" s="211"/>
      <c r="K141" s="211"/>
      <c r="L141" s="220"/>
      <c r="M141" s="220"/>
    </row>
    <row r="142" spans="1:13">
      <c r="A142" s="219" t="s">
        <v>217</v>
      </c>
      <c r="B142" s="228" t="s">
        <v>216</v>
      </c>
      <c r="C142" s="217">
        <v>244</v>
      </c>
      <c r="D142" s="217">
        <v>225</v>
      </c>
      <c r="E142" s="222">
        <f t="shared" si="25"/>
        <v>142577.46000000002</v>
      </c>
      <c r="F142" s="222">
        <f t="shared" si="26"/>
        <v>142577.46000000002</v>
      </c>
      <c r="G142" s="220">
        <v>21248.720000000001</v>
      </c>
      <c r="H142" s="220"/>
      <c r="I142" s="211"/>
      <c r="J142" s="211">
        <v>121328.74</v>
      </c>
      <c r="K142" s="211"/>
      <c r="L142" s="220"/>
      <c r="M142" s="220"/>
    </row>
    <row r="143" spans="1:13">
      <c r="A143" s="219" t="s">
        <v>215</v>
      </c>
      <c r="B143" s="228" t="s">
        <v>214</v>
      </c>
      <c r="C143" s="217">
        <v>244</v>
      </c>
      <c r="D143" s="217">
        <v>225</v>
      </c>
      <c r="E143" s="222">
        <f t="shared" si="25"/>
        <v>0</v>
      </c>
      <c r="F143" s="222">
        <f t="shared" si="26"/>
        <v>0</v>
      </c>
      <c r="G143" s="220"/>
      <c r="H143" s="220"/>
      <c r="I143" s="211"/>
      <c r="J143" s="211"/>
      <c r="K143" s="211"/>
      <c r="L143" s="220"/>
      <c r="M143" s="220"/>
    </row>
    <row r="144" spans="1:13">
      <c r="A144" s="219" t="s">
        <v>213</v>
      </c>
      <c r="B144" s="228" t="s">
        <v>212</v>
      </c>
      <c r="C144" s="217">
        <v>244</v>
      </c>
      <c r="D144" s="217">
        <v>226</v>
      </c>
      <c r="E144" s="222">
        <f>E146+E147+E148+E149+E150</f>
        <v>1186265.8</v>
      </c>
      <c r="F144" s="222">
        <f>F146+F147+F148+F149+F150</f>
        <v>1186265.8</v>
      </c>
      <c r="G144" s="222">
        <f>G146+G147+G148+G150</f>
        <v>964221.63</v>
      </c>
      <c r="H144" s="222">
        <f>H146+H147+H148+H149+H150</f>
        <v>0</v>
      </c>
      <c r="I144" s="222">
        <f>I146+I147+I148+I150</f>
        <v>0</v>
      </c>
      <c r="J144" s="222">
        <f>J146+J147+J148+J149+J150</f>
        <v>222044.16999999998</v>
      </c>
      <c r="K144" s="222">
        <f>K146+K147+K148+K149+K150</f>
        <v>0</v>
      </c>
      <c r="L144" s="222">
        <f>L146+L147+L148+L149+L150</f>
        <v>0</v>
      </c>
      <c r="M144" s="222">
        <f>M146+M147+M148+M149+M150</f>
        <v>0</v>
      </c>
    </row>
    <row r="145" spans="1:13">
      <c r="A145" s="219"/>
      <c r="B145" s="228" t="s">
        <v>61</v>
      </c>
      <c r="C145" s="217" t="s">
        <v>98</v>
      </c>
      <c r="D145" s="217" t="s">
        <v>98</v>
      </c>
      <c r="E145" s="216" t="s">
        <v>98</v>
      </c>
      <c r="F145" s="216" t="s">
        <v>98</v>
      </c>
      <c r="G145" s="216" t="s">
        <v>98</v>
      </c>
      <c r="H145" s="216" t="s">
        <v>98</v>
      </c>
      <c r="I145" s="210" t="s">
        <v>98</v>
      </c>
      <c r="J145" s="210" t="s">
        <v>98</v>
      </c>
      <c r="K145" s="210" t="s">
        <v>98</v>
      </c>
      <c r="L145" s="216" t="s">
        <v>98</v>
      </c>
      <c r="M145" s="216" t="s">
        <v>98</v>
      </c>
    </row>
    <row r="146" spans="1:13">
      <c r="A146" s="219" t="s">
        <v>211</v>
      </c>
      <c r="B146" s="228" t="s">
        <v>210</v>
      </c>
      <c r="C146" s="217">
        <v>244</v>
      </c>
      <c r="D146" s="217">
        <v>226</v>
      </c>
      <c r="E146" s="222">
        <f t="shared" ref="E146:E153" si="27">F146+L146+M146</f>
        <v>868000</v>
      </c>
      <c r="F146" s="222">
        <f>G146+H146+I146+J146</f>
        <v>868000</v>
      </c>
      <c r="G146" s="220">
        <v>868000</v>
      </c>
      <c r="H146" s="220"/>
      <c r="I146" s="211"/>
      <c r="J146" s="211"/>
      <c r="K146" s="211"/>
      <c r="L146" s="220"/>
      <c r="M146" s="220"/>
    </row>
    <row r="147" spans="1:13">
      <c r="A147" s="219" t="s">
        <v>209</v>
      </c>
      <c r="B147" s="228" t="s">
        <v>191</v>
      </c>
      <c r="C147" s="217">
        <v>244</v>
      </c>
      <c r="D147" s="217">
        <v>226</v>
      </c>
      <c r="E147" s="222">
        <f t="shared" si="27"/>
        <v>0</v>
      </c>
      <c r="F147" s="222">
        <f>G147+H147+I147+J147</f>
        <v>0</v>
      </c>
      <c r="G147" s="220"/>
      <c r="H147" s="220"/>
      <c r="I147" s="211"/>
      <c r="J147" s="211"/>
      <c r="K147" s="211"/>
      <c r="L147" s="220"/>
      <c r="M147" s="220"/>
    </row>
    <row r="148" spans="1:13">
      <c r="A148" s="219" t="s">
        <v>208</v>
      </c>
      <c r="B148" s="228" t="s">
        <v>207</v>
      </c>
      <c r="C148" s="217">
        <v>244</v>
      </c>
      <c r="D148" s="217">
        <v>226</v>
      </c>
      <c r="E148" s="222">
        <f t="shared" si="27"/>
        <v>150000</v>
      </c>
      <c r="F148" s="222">
        <f>G148+H148+I148+J148</f>
        <v>150000</v>
      </c>
      <c r="G148" s="220"/>
      <c r="H148" s="220"/>
      <c r="I148" s="211"/>
      <c r="J148" s="211">
        <v>150000</v>
      </c>
      <c r="K148" s="211"/>
      <c r="L148" s="220"/>
      <c r="M148" s="220"/>
    </row>
    <row r="149" spans="1:13">
      <c r="A149" s="219" t="s">
        <v>206</v>
      </c>
      <c r="B149" s="228" t="s">
        <v>205</v>
      </c>
      <c r="C149" s="217">
        <v>244</v>
      </c>
      <c r="D149" s="217">
        <v>226</v>
      </c>
      <c r="E149" s="222">
        <f t="shared" si="27"/>
        <v>0</v>
      </c>
      <c r="F149" s="222">
        <f>H149+J149</f>
        <v>0</v>
      </c>
      <c r="G149" s="216" t="s">
        <v>98</v>
      </c>
      <c r="H149" s="220"/>
      <c r="I149" s="210" t="s">
        <v>98</v>
      </c>
      <c r="J149" s="211"/>
      <c r="K149" s="211"/>
      <c r="L149" s="220"/>
      <c r="M149" s="220"/>
    </row>
    <row r="150" spans="1:13">
      <c r="A150" s="219" t="s">
        <v>204</v>
      </c>
      <c r="B150" s="228" t="s">
        <v>203</v>
      </c>
      <c r="C150" s="217">
        <v>244</v>
      </c>
      <c r="D150" s="217">
        <v>226</v>
      </c>
      <c r="E150" s="222">
        <f t="shared" si="27"/>
        <v>168265.8</v>
      </c>
      <c r="F150" s="222">
        <f>G150+H150+I150+J150</f>
        <v>168265.8</v>
      </c>
      <c r="G150" s="220">
        <v>96221.63</v>
      </c>
      <c r="H150" s="220"/>
      <c r="I150" s="211"/>
      <c r="J150" s="211">
        <v>72044.17</v>
      </c>
      <c r="K150" s="211"/>
      <c r="L150" s="220"/>
      <c r="M150" s="220"/>
    </row>
    <row r="151" spans="1:13">
      <c r="A151" s="219" t="s">
        <v>202</v>
      </c>
      <c r="B151" s="228" t="s">
        <v>201</v>
      </c>
      <c r="C151" s="217">
        <v>244</v>
      </c>
      <c r="D151" s="217">
        <v>227</v>
      </c>
      <c r="E151" s="222">
        <f t="shared" si="27"/>
        <v>0</v>
      </c>
      <c r="F151" s="222">
        <f>G151+H151+I151+J151</f>
        <v>0</v>
      </c>
      <c r="G151" s="220"/>
      <c r="H151" s="220"/>
      <c r="I151" s="211"/>
      <c r="J151" s="211"/>
      <c r="K151" s="211"/>
      <c r="L151" s="220"/>
      <c r="M151" s="220"/>
    </row>
    <row r="152" spans="1:13" ht="30">
      <c r="A152" s="219" t="s">
        <v>200</v>
      </c>
      <c r="B152" s="228" t="s">
        <v>143</v>
      </c>
      <c r="C152" s="217">
        <v>244</v>
      </c>
      <c r="D152" s="217">
        <v>228</v>
      </c>
      <c r="E152" s="222">
        <f t="shared" si="27"/>
        <v>0</v>
      </c>
      <c r="F152" s="222">
        <f>G152+H152+I152+J152</f>
        <v>0</v>
      </c>
      <c r="G152" s="220"/>
      <c r="H152" s="220"/>
      <c r="I152" s="211"/>
      <c r="J152" s="211"/>
      <c r="K152" s="211"/>
      <c r="L152" s="220"/>
      <c r="M152" s="220"/>
    </row>
    <row r="153" spans="1:13" ht="75">
      <c r="A153" s="219" t="s">
        <v>199</v>
      </c>
      <c r="B153" s="228" t="s">
        <v>198</v>
      </c>
      <c r="C153" s="217">
        <v>244</v>
      </c>
      <c r="D153" s="217">
        <v>229</v>
      </c>
      <c r="E153" s="222">
        <f t="shared" si="27"/>
        <v>0</v>
      </c>
      <c r="F153" s="222">
        <f>G153+H153+I153+J153</f>
        <v>0</v>
      </c>
      <c r="G153" s="220"/>
      <c r="H153" s="220"/>
      <c r="I153" s="211"/>
      <c r="J153" s="211"/>
      <c r="K153" s="211"/>
      <c r="L153" s="220"/>
      <c r="M153" s="220"/>
    </row>
    <row r="154" spans="1:13" ht="30">
      <c r="A154" s="219" t="s">
        <v>197</v>
      </c>
      <c r="B154" s="228" t="s">
        <v>141</v>
      </c>
      <c r="C154" s="217">
        <v>244</v>
      </c>
      <c r="D154" s="217">
        <v>310</v>
      </c>
      <c r="E154" s="222">
        <f t="shared" ref="E154:M154" si="28">E156+E157+E158+E159+E160</f>
        <v>100000</v>
      </c>
      <c r="F154" s="222">
        <f t="shared" si="28"/>
        <v>100000</v>
      </c>
      <c r="G154" s="222">
        <f t="shared" si="28"/>
        <v>0</v>
      </c>
      <c r="H154" s="222">
        <f t="shared" si="28"/>
        <v>0</v>
      </c>
      <c r="I154" s="222">
        <f t="shared" si="28"/>
        <v>0</v>
      </c>
      <c r="J154" s="222">
        <f t="shared" si="28"/>
        <v>100000</v>
      </c>
      <c r="K154" s="222">
        <f t="shared" si="28"/>
        <v>0</v>
      </c>
      <c r="L154" s="222">
        <f t="shared" si="28"/>
        <v>0</v>
      </c>
      <c r="M154" s="222">
        <f t="shared" si="28"/>
        <v>0</v>
      </c>
    </row>
    <row r="155" spans="1:13" s="234" customFormat="1">
      <c r="A155" s="219"/>
      <c r="B155" s="228" t="s">
        <v>61</v>
      </c>
      <c r="C155" s="217" t="s">
        <v>98</v>
      </c>
      <c r="D155" s="217" t="s">
        <v>98</v>
      </c>
      <c r="E155" s="216" t="s">
        <v>98</v>
      </c>
      <c r="F155" s="216" t="s">
        <v>98</v>
      </c>
      <c r="G155" s="216" t="s">
        <v>98</v>
      </c>
      <c r="H155" s="216" t="s">
        <v>98</v>
      </c>
      <c r="I155" s="210" t="s">
        <v>98</v>
      </c>
      <c r="J155" s="210" t="s">
        <v>98</v>
      </c>
      <c r="K155" s="210" t="s">
        <v>98</v>
      </c>
      <c r="L155" s="216" t="s">
        <v>98</v>
      </c>
      <c r="M155" s="216" t="s">
        <v>98</v>
      </c>
    </row>
    <row r="156" spans="1:13">
      <c r="A156" s="219" t="s">
        <v>196</v>
      </c>
      <c r="B156" s="228" t="s">
        <v>195</v>
      </c>
      <c r="C156" s="217">
        <v>244</v>
      </c>
      <c r="D156" s="217">
        <v>310</v>
      </c>
      <c r="E156" s="222">
        <f t="shared" ref="E156:E161" si="29">F156+L156+M156</f>
        <v>0</v>
      </c>
      <c r="F156" s="222">
        <f t="shared" ref="F156:F161" si="30">G156+H156+I156+J156</f>
        <v>0</v>
      </c>
      <c r="G156" s="220"/>
      <c r="H156" s="220"/>
      <c r="I156" s="211"/>
      <c r="J156" s="211"/>
      <c r="K156" s="211"/>
      <c r="L156" s="220"/>
      <c r="M156" s="220"/>
    </row>
    <row r="157" spans="1:13">
      <c r="A157" s="219" t="s">
        <v>194</v>
      </c>
      <c r="B157" s="228" t="s">
        <v>193</v>
      </c>
      <c r="C157" s="217">
        <v>244</v>
      </c>
      <c r="D157" s="217">
        <v>310</v>
      </c>
      <c r="E157" s="222">
        <f t="shared" si="29"/>
        <v>0</v>
      </c>
      <c r="F157" s="222">
        <f t="shared" si="30"/>
        <v>0</v>
      </c>
      <c r="G157" s="220"/>
      <c r="H157" s="220"/>
      <c r="I157" s="211"/>
      <c r="J157" s="211"/>
      <c r="K157" s="211"/>
      <c r="L157" s="220"/>
      <c r="M157" s="220"/>
    </row>
    <row r="158" spans="1:13">
      <c r="A158" s="219" t="s">
        <v>192</v>
      </c>
      <c r="B158" s="228" t="s">
        <v>191</v>
      </c>
      <c r="C158" s="217">
        <v>244</v>
      </c>
      <c r="D158" s="217">
        <v>310</v>
      </c>
      <c r="E158" s="222">
        <f t="shared" si="29"/>
        <v>0</v>
      </c>
      <c r="F158" s="222">
        <f t="shared" si="30"/>
        <v>0</v>
      </c>
      <c r="G158" s="220"/>
      <c r="H158" s="220"/>
      <c r="I158" s="211"/>
      <c r="J158" s="211"/>
      <c r="K158" s="211"/>
      <c r="L158" s="220"/>
      <c r="M158" s="220"/>
    </row>
    <row r="159" spans="1:13" ht="45">
      <c r="A159" s="219" t="s">
        <v>190</v>
      </c>
      <c r="B159" s="228" t="s">
        <v>189</v>
      </c>
      <c r="C159" s="217">
        <v>244</v>
      </c>
      <c r="D159" s="217">
        <v>310</v>
      </c>
      <c r="E159" s="222">
        <f t="shared" si="29"/>
        <v>100000</v>
      </c>
      <c r="F159" s="222">
        <f t="shared" si="30"/>
        <v>100000</v>
      </c>
      <c r="G159" s="220"/>
      <c r="H159" s="220"/>
      <c r="I159" s="211"/>
      <c r="J159" s="211">
        <v>100000</v>
      </c>
      <c r="K159" s="211"/>
      <c r="L159" s="220"/>
      <c r="M159" s="220"/>
    </row>
    <row r="160" spans="1:13">
      <c r="A160" s="219" t="s">
        <v>188</v>
      </c>
      <c r="B160" s="228" t="s">
        <v>187</v>
      </c>
      <c r="C160" s="217">
        <v>244</v>
      </c>
      <c r="D160" s="217">
        <v>310</v>
      </c>
      <c r="E160" s="222">
        <f t="shared" si="29"/>
        <v>0</v>
      </c>
      <c r="F160" s="222">
        <f t="shared" si="30"/>
        <v>0</v>
      </c>
      <c r="G160" s="220"/>
      <c r="H160" s="220"/>
      <c r="I160" s="211"/>
      <c r="J160" s="211"/>
      <c r="K160" s="211"/>
      <c r="L160" s="220"/>
      <c r="M160" s="220"/>
    </row>
    <row r="161" spans="1:13" ht="30">
      <c r="A161" s="219" t="s">
        <v>186</v>
      </c>
      <c r="B161" s="228" t="s">
        <v>185</v>
      </c>
      <c r="C161" s="217">
        <v>244</v>
      </c>
      <c r="D161" s="217">
        <v>320</v>
      </c>
      <c r="E161" s="222">
        <f t="shared" si="29"/>
        <v>0</v>
      </c>
      <c r="F161" s="222">
        <f t="shared" si="30"/>
        <v>0</v>
      </c>
      <c r="G161" s="220"/>
      <c r="H161" s="220"/>
      <c r="I161" s="211"/>
      <c r="J161" s="211"/>
      <c r="K161" s="211"/>
      <c r="L161" s="220"/>
      <c r="M161" s="220"/>
    </row>
    <row r="162" spans="1:13" ht="30">
      <c r="A162" s="219" t="s">
        <v>184</v>
      </c>
      <c r="B162" s="233" t="s">
        <v>183</v>
      </c>
      <c r="C162" s="232">
        <v>244</v>
      </c>
      <c r="D162" s="232">
        <v>340</v>
      </c>
      <c r="E162" s="222">
        <f t="shared" ref="E162:M162" si="31">E164+E165+E166+E167+E168+E169+E170+E171</f>
        <v>250000</v>
      </c>
      <c r="F162" s="222">
        <f t="shared" si="31"/>
        <v>250000</v>
      </c>
      <c r="G162" s="222">
        <f t="shared" si="31"/>
        <v>0</v>
      </c>
      <c r="H162" s="222">
        <f t="shared" si="31"/>
        <v>0</v>
      </c>
      <c r="I162" s="222">
        <f t="shared" si="31"/>
        <v>0</v>
      </c>
      <c r="J162" s="222">
        <f t="shared" si="31"/>
        <v>250000</v>
      </c>
      <c r="K162" s="222">
        <f t="shared" si="31"/>
        <v>0</v>
      </c>
      <c r="L162" s="222">
        <f t="shared" si="31"/>
        <v>0</v>
      </c>
      <c r="M162" s="222">
        <f t="shared" si="31"/>
        <v>0</v>
      </c>
    </row>
    <row r="163" spans="1:13">
      <c r="A163" s="231"/>
      <c r="B163" s="233" t="s">
        <v>61</v>
      </c>
      <c r="C163" s="232" t="s">
        <v>98</v>
      </c>
      <c r="D163" s="232" t="s">
        <v>98</v>
      </c>
      <c r="E163" s="210" t="s">
        <v>98</v>
      </c>
      <c r="F163" s="210" t="s">
        <v>98</v>
      </c>
      <c r="G163" s="210" t="s">
        <v>98</v>
      </c>
      <c r="H163" s="210" t="s">
        <v>98</v>
      </c>
      <c r="I163" s="210" t="s">
        <v>98</v>
      </c>
      <c r="J163" s="210" t="s">
        <v>98</v>
      </c>
      <c r="K163" s="210" t="s">
        <v>98</v>
      </c>
      <c r="L163" s="210" t="s">
        <v>98</v>
      </c>
      <c r="M163" s="210" t="s">
        <v>98</v>
      </c>
    </row>
    <row r="164" spans="1:13" ht="75">
      <c r="A164" s="219" t="s">
        <v>182</v>
      </c>
      <c r="B164" s="228" t="s">
        <v>181</v>
      </c>
      <c r="C164" s="217">
        <v>244</v>
      </c>
      <c r="D164" s="217">
        <v>341</v>
      </c>
      <c r="E164" s="222">
        <f t="shared" ref="E164:E173" si="32">F164+L164+M164</f>
        <v>0</v>
      </c>
      <c r="F164" s="222">
        <f t="shared" ref="F164:F173" si="33">G164+H164+I164+J164</f>
        <v>0</v>
      </c>
      <c r="G164" s="211"/>
      <c r="H164" s="211"/>
      <c r="I164" s="211"/>
      <c r="J164" s="211"/>
      <c r="K164" s="211"/>
      <c r="L164" s="211"/>
      <c r="M164" s="211"/>
    </row>
    <row r="165" spans="1:13" ht="30">
      <c r="A165" s="219" t="s">
        <v>180</v>
      </c>
      <c r="B165" s="228" t="s">
        <v>179</v>
      </c>
      <c r="C165" s="217">
        <v>244</v>
      </c>
      <c r="D165" s="217">
        <v>342</v>
      </c>
      <c r="E165" s="222">
        <f t="shared" si="32"/>
        <v>0</v>
      </c>
      <c r="F165" s="222">
        <f t="shared" si="33"/>
        <v>0</v>
      </c>
      <c r="G165" s="211"/>
      <c r="H165" s="211"/>
      <c r="I165" s="211"/>
      <c r="J165" s="211"/>
      <c r="K165" s="211"/>
      <c r="L165" s="211"/>
      <c r="M165" s="211"/>
    </row>
    <row r="166" spans="1:13" ht="45">
      <c r="A166" s="219" t="s">
        <v>178</v>
      </c>
      <c r="B166" s="228" t="s">
        <v>177</v>
      </c>
      <c r="C166" s="217">
        <v>244</v>
      </c>
      <c r="D166" s="217">
        <v>343</v>
      </c>
      <c r="E166" s="222">
        <f t="shared" si="32"/>
        <v>0</v>
      </c>
      <c r="F166" s="222">
        <f t="shared" si="33"/>
        <v>0</v>
      </c>
      <c r="G166" s="211"/>
      <c r="H166" s="211"/>
      <c r="I166" s="211"/>
      <c r="J166" s="211"/>
      <c r="K166" s="211"/>
      <c r="L166" s="211"/>
      <c r="M166" s="211"/>
    </row>
    <row r="167" spans="1:13" ht="30">
      <c r="A167" s="219" t="s">
        <v>176</v>
      </c>
      <c r="B167" s="228" t="s">
        <v>175</v>
      </c>
      <c r="C167" s="217">
        <v>244</v>
      </c>
      <c r="D167" s="217">
        <v>344</v>
      </c>
      <c r="E167" s="222">
        <f t="shared" si="32"/>
        <v>0</v>
      </c>
      <c r="F167" s="222">
        <f t="shared" si="33"/>
        <v>0</v>
      </c>
      <c r="G167" s="211"/>
      <c r="H167" s="211"/>
      <c r="I167" s="211"/>
      <c r="J167" s="211"/>
      <c r="K167" s="211"/>
      <c r="L167" s="211"/>
      <c r="M167" s="211"/>
    </row>
    <row r="168" spans="1:13" ht="30">
      <c r="A168" s="219" t="s">
        <v>174</v>
      </c>
      <c r="B168" s="228" t="s">
        <v>173</v>
      </c>
      <c r="C168" s="217">
        <v>244</v>
      </c>
      <c r="D168" s="217">
        <v>345</v>
      </c>
      <c r="E168" s="222">
        <f t="shared" si="32"/>
        <v>0</v>
      </c>
      <c r="F168" s="222">
        <f t="shared" si="33"/>
        <v>0</v>
      </c>
      <c r="G168" s="211"/>
      <c r="H168" s="211"/>
      <c r="I168" s="211"/>
      <c r="J168" s="211"/>
      <c r="K168" s="211"/>
      <c r="L168" s="211"/>
      <c r="M168" s="211"/>
    </row>
    <row r="169" spans="1:13" ht="45">
      <c r="A169" s="219" t="s">
        <v>172</v>
      </c>
      <c r="B169" s="228" t="s">
        <v>171</v>
      </c>
      <c r="C169" s="217">
        <v>244</v>
      </c>
      <c r="D169" s="217">
        <v>346</v>
      </c>
      <c r="E169" s="222">
        <f t="shared" si="32"/>
        <v>150000</v>
      </c>
      <c r="F169" s="222">
        <f t="shared" si="33"/>
        <v>150000</v>
      </c>
      <c r="G169" s="211"/>
      <c r="H169" s="211"/>
      <c r="I169" s="211"/>
      <c r="J169" s="211">
        <v>150000</v>
      </c>
      <c r="K169" s="211"/>
      <c r="L169" s="211"/>
      <c r="M169" s="211"/>
    </row>
    <row r="170" spans="1:13" ht="60">
      <c r="A170" s="219" t="s">
        <v>170</v>
      </c>
      <c r="B170" s="228" t="s">
        <v>169</v>
      </c>
      <c r="C170" s="217">
        <v>244</v>
      </c>
      <c r="D170" s="217">
        <v>347</v>
      </c>
      <c r="E170" s="222">
        <f t="shared" si="32"/>
        <v>0</v>
      </c>
      <c r="F170" s="222">
        <f t="shared" si="33"/>
        <v>0</v>
      </c>
      <c r="G170" s="211"/>
      <c r="H170" s="211"/>
      <c r="I170" s="211"/>
      <c r="J170" s="211"/>
      <c r="K170" s="211"/>
      <c r="L170" s="211"/>
      <c r="M170" s="211"/>
    </row>
    <row r="171" spans="1:13" ht="60">
      <c r="A171" s="219" t="s">
        <v>168</v>
      </c>
      <c r="B171" s="228" t="s">
        <v>167</v>
      </c>
      <c r="C171" s="217">
        <v>244</v>
      </c>
      <c r="D171" s="217">
        <v>349</v>
      </c>
      <c r="E171" s="222">
        <f t="shared" si="32"/>
        <v>100000</v>
      </c>
      <c r="F171" s="222">
        <f t="shared" si="33"/>
        <v>100000</v>
      </c>
      <c r="G171" s="211"/>
      <c r="H171" s="211"/>
      <c r="I171" s="211"/>
      <c r="J171" s="211">
        <v>100000</v>
      </c>
      <c r="K171" s="211"/>
      <c r="L171" s="211"/>
      <c r="M171" s="211"/>
    </row>
    <row r="172" spans="1:13" ht="105">
      <c r="A172" s="219" t="s">
        <v>166</v>
      </c>
      <c r="B172" s="228" t="s">
        <v>165</v>
      </c>
      <c r="C172" s="217">
        <v>244</v>
      </c>
      <c r="D172" s="217">
        <v>352</v>
      </c>
      <c r="E172" s="222">
        <f t="shared" si="32"/>
        <v>0</v>
      </c>
      <c r="F172" s="222">
        <f t="shared" si="33"/>
        <v>0</v>
      </c>
      <c r="G172" s="220"/>
      <c r="H172" s="220"/>
      <c r="I172" s="220"/>
      <c r="J172" s="220"/>
      <c r="K172" s="220"/>
      <c r="L172" s="220"/>
      <c r="M172" s="220"/>
    </row>
    <row r="173" spans="1:13" ht="105">
      <c r="A173" s="219" t="s">
        <v>164</v>
      </c>
      <c r="B173" s="228" t="s">
        <v>163</v>
      </c>
      <c r="C173" s="217">
        <v>244</v>
      </c>
      <c r="D173" s="217">
        <v>353</v>
      </c>
      <c r="E173" s="222">
        <f t="shared" si="32"/>
        <v>0</v>
      </c>
      <c r="F173" s="222">
        <f t="shared" si="33"/>
        <v>0</v>
      </c>
      <c r="G173" s="220"/>
      <c r="H173" s="220"/>
      <c r="I173" s="220"/>
      <c r="J173" s="220"/>
      <c r="K173" s="220"/>
      <c r="L173" s="220"/>
      <c r="M173" s="220"/>
    </row>
    <row r="174" spans="1:13" ht="90">
      <c r="A174" s="219" t="s">
        <v>162</v>
      </c>
      <c r="B174" s="233" t="s">
        <v>161</v>
      </c>
      <c r="C174" s="232">
        <v>321</v>
      </c>
      <c r="D174" s="232">
        <v>260</v>
      </c>
      <c r="E174" s="222">
        <f>E176+E177+E178+E179</f>
        <v>0</v>
      </c>
      <c r="F174" s="222">
        <f>F176+F177+F178+F179</f>
        <v>0</v>
      </c>
      <c r="G174" s="222">
        <f>G177+G178+G179</f>
        <v>0</v>
      </c>
      <c r="H174" s="222">
        <f>H177+H178+H179</f>
        <v>0</v>
      </c>
      <c r="I174" s="222">
        <f>I177+I178+I179</f>
        <v>0</v>
      </c>
      <c r="J174" s="222">
        <f>J176+J177+J178+J179</f>
        <v>0</v>
      </c>
      <c r="K174" s="222">
        <f>K176+K177+K178+K179</f>
        <v>0</v>
      </c>
      <c r="L174" s="222">
        <f>L176+L177+L178+L179</f>
        <v>0</v>
      </c>
      <c r="M174" s="222">
        <f>M176+M177+M178+M179</f>
        <v>0</v>
      </c>
    </row>
    <row r="175" spans="1:13">
      <c r="A175" s="231"/>
      <c r="B175" s="233" t="s">
        <v>130</v>
      </c>
      <c r="C175" s="232" t="s">
        <v>98</v>
      </c>
      <c r="D175" s="232" t="s">
        <v>98</v>
      </c>
      <c r="E175" s="210" t="s">
        <v>98</v>
      </c>
      <c r="F175" s="210" t="s">
        <v>98</v>
      </c>
      <c r="G175" s="210" t="s">
        <v>98</v>
      </c>
      <c r="H175" s="210" t="s">
        <v>98</v>
      </c>
      <c r="I175" s="210" t="s">
        <v>98</v>
      </c>
      <c r="J175" s="210" t="s">
        <v>98</v>
      </c>
      <c r="K175" s="210" t="s">
        <v>98</v>
      </c>
      <c r="L175" s="210" t="s">
        <v>98</v>
      </c>
      <c r="M175" s="210" t="s">
        <v>98</v>
      </c>
    </row>
    <row r="176" spans="1:13" ht="45">
      <c r="A176" s="231" t="s">
        <v>160</v>
      </c>
      <c r="B176" s="233" t="s">
        <v>159</v>
      </c>
      <c r="C176" s="232">
        <v>321</v>
      </c>
      <c r="D176" s="232">
        <v>263</v>
      </c>
      <c r="E176" s="222">
        <f t="shared" ref="E176:E182" si="34">F176+L176+M176</f>
        <v>0</v>
      </c>
      <c r="F176" s="222">
        <f>J176</f>
        <v>0</v>
      </c>
      <c r="G176" s="211" t="s">
        <v>98</v>
      </c>
      <c r="H176" s="211" t="s">
        <v>98</v>
      </c>
      <c r="I176" s="211" t="s">
        <v>98</v>
      </c>
      <c r="J176" s="211"/>
      <c r="K176" s="211"/>
      <c r="L176" s="211"/>
      <c r="M176" s="211"/>
    </row>
    <row r="177" spans="1:13" ht="90">
      <c r="A177" s="231" t="s">
        <v>158</v>
      </c>
      <c r="B177" s="233" t="s">
        <v>157</v>
      </c>
      <c r="C177" s="232">
        <v>321</v>
      </c>
      <c r="D177" s="232">
        <v>264</v>
      </c>
      <c r="E177" s="222">
        <f t="shared" si="34"/>
        <v>0</v>
      </c>
      <c r="F177" s="222">
        <f>G177+H177+I177+J177</f>
        <v>0</v>
      </c>
      <c r="G177" s="211"/>
      <c r="H177" s="211"/>
      <c r="I177" s="211"/>
      <c r="J177" s="211"/>
      <c r="K177" s="211"/>
      <c r="L177" s="211"/>
      <c r="M177" s="211"/>
    </row>
    <row r="178" spans="1:13" ht="45">
      <c r="A178" s="231" t="s">
        <v>156</v>
      </c>
      <c r="B178" s="233" t="s">
        <v>155</v>
      </c>
      <c r="C178" s="232">
        <v>321</v>
      </c>
      <c r="D178" s="232">
        <v>266</v>
      </c>
      <c r="E178" s="222">
        <f t="shared" si="34"/>
        <v>0</v>
      </c>
      <c r="F178" s="222">
        <f>G178+H178+I178+J178</f>
        <v>0</v>
      </c>
      <c r="G178" s="211"/>
      <c r="H178" s="211"/>
      <c r="I178" s="211"/>
      <c r="J178" s="211"/>
      <c r="K178" s="211"/>
      <c r="L178" s="211"/>
      <c r="M178" s="211"/>
    </row>
    <row r="179" spans="1:13" ht="45">
      <c r="A179" s="231" t="s">
        <v>154</v>
      </c>
      <c r="B179" s="233" t="s">
        <v>153</v>
      </c>
      <c r="C179" s="232">
        <v>321</v>
      </c>
      <c r="D179" s="232">
        <v>267</v>
      </c>
      <c r="E179" s="222">
        <f t="shared" si="34"/>
        <v>0</v>
      </c>
      <c r="F179" s="222">
        <f>G179+H179+I179+J179</f>
        <v>0</v>
      </c>
      <c r="G179" s="211"/>
      <c r="H179" s="211"/>
      <c r="I179" s="211"/>
      <c r="J179" s="211"/>
      <c r="K179" s="211"/>
      <c r="L179" s="211"/>
      <c r="M179" s="211"/>
    </row>
    <row r="180" spans="1:13">
      <c r="A180" s="231" t="s">
        <v>152</v>
      </c>
      <c r="B180" s="233" t="s">
        <v>151</v>
      </c>
      <c r="C180" s="232">
        <v>340</v>
      </c>
      <c r="D180" s="232">
        <v>296</v>
      </c>
      <c r="E180" s="222">
        <f t="shared" si="34"/>
        <v>0</v>
      </c>
      <c r="F180" s="222">
        <f>G180+H180+I180+J180</f>
        <v>0</v>
      </c>
      <c r="G180" s="211"/>
      <c r="H180" s="211"/>
      <c r="I180" s="211"/>
      <c r="J180" s="211"/>
      <c r="K180" s="211"/>
      <c r="L180" s="211"/>
      <c r="M180" s="211"/>
    </row>
    <row r="181" spans="1:13">
      <c r="A181" s="231" t="s">
        <v>150</v>
      </c>
      <c r="B181" s="233" t="s">
        <v>149</v>
      </c>
      <c r="C181" s="232">
        <v>350</v>
      </c>
      <c r="D181" s="217">
        <v>296</v>
      </c>
      <c r="E181" s="222">
        <f t="shared" si="34"/>
        <v>0</v>
      </c>
      <c r="F181" s="222">
        <f>G181+H181+I181+J181</f>
        <v>0</v>
      </c>
      <c r="G181" s="211"/>
      <c r="H181" s="211"/>
      <c r="I181" s="211"/>
      <c r="J181" s="211"/>
      <c r="K181" s="211"/>
      <c r="L181" s="211"/>
      <c r="M181" s="211"/>
    </row>
    <row r="182" spans="1:13">
      <c r="A182" s="231" t="s">
        <v>148</v>
      </c>
      <c r="B182" s="233" t="s">
        <v>147</v>
      </c>
      <c r="C182" s="232">
        <v>360</v>
      </c>
      <c r="D182" s="217">
        <v>296</v>
      </c>
      <c r="E182" s="222">
        <f t="shared" si="34"/>
        <v>0</v>
      </c>
      <c r="F182" s="222">
        <f>J182</f>
        <v>0</v>
      </c>
      <c r="G182" s="211" t="s">
        <v>98</v>
      </c>
      <c r="H182" s="211" t="s">
        <v>98</v>
      </c>
      <c r="I182" s="211" t="s">
        <v>98</v>
      </c>
      <c r="J182" s="211"/>
      <c r="K182" s="211"/>
      <c r="L182" s="211"/>
      <c r="M182" s="211"/>
    </row>
    <row r="183" spans="1:13" ht="90">
      <c r="A183" s="231" t="s">
        <v>146</v>
      </c>
      <c r="B183" s="233" t="s">
        <v>145</v>
      </c>
      <c r="C183" s="232">
        <v>407</v>
      </c>
      <c r="D183" s="232" t="s">
        <v>98</v>
      </c>
      <c r="E183" s="222">
        <f t="shared" ref="E183:M183" si="35">E185+E186</f>
        <v>0</v>
      </c>
      <c r="F183" s="222">
        <f t="shared" si="35"/>
        <v>0</v>
      </c>
      <c r="G183" s="222">
        <f t="shared" si="35"/>
        <v>0</v>
      </c>
      <c r="H183" s="222">
        <f t="shared" si="35"/>
        <v>0</v>
      </c>
      <c r="I183" s="222">
        <f t="shared" si="35"/>
        <v>0</v>
      </c>
      <c r="J183" s="222">
        <f t="shared" si="35"/>
        <v>0</v>
      </c>
      <c r="K183" s="222">
        <f t="shared" si="35"/>
        <v>0</v>
      </c>
      <c r="L183" s="222">
        <f t="shared" si="35"/>
        <v>0</v>
      </c>
      <c r="M183" s="222">
        <f t="shared" si="35"/>
        <v>0</v>
      </c>
    </row>
    <row r="184" spans="1:13">
      <c r="A184" s="231"/>
      <c r="B184" s="233" t="s">
        <v>130</v>
      </c>
      <c r="C184" s="232" t="s">
        <v>98</v>
      </c>
      <c r="D184" s="232" t="s">
        <v>98</v>
      </c>
      <c r="E184" s="210" t="s">
        <v>98</v>
      </c>
      <c r="F184" s="210" t="s">
        <v>98</v>
      </c>
      <c r="G184" s="210" t="s">
        <v>98</v>
      </c>
      <c r="H184" s="210" t="s">
        <v>98</v>
      </c>
      <c r="I184" s="210" t="s">
        <v>98</v>
      </c>
      <c r="J184" s="210" t="s">
        <v>98</v>
      </c>
      <c r="K184" s="210" t="s">
        <v>98</v>
      </c>
      <c r="L184" s="210" t="s">
        <v>98</v>
      </c>
      <c r="M184" s="210" t="s">
        <v>98</v>
      </c>
    </row>
    <row r="185" spans="1:13" ht="30">
      <c r="A185" s="231" t="s">
        <v>144</v>
      </c>
      <c r="B185" s="233" t="s">
        <v>143</v>
      </c>
      <c r="C185" s="232">
        <v>407</v>
      </c>
      <c r="D185" s="232">
        <v>228</v>
      </c>
      <c r="E185" s="222">
        <f>F185+L185+M185</f>
        <v>0</v>
      </c>
      <c r="F185" s="222">
        <f>G185+H185+I185+J185</f>
        <v>0</v>
      </c>
      <c r="G185" s="211"/>
      <c r="H185" s="211"/>
      <c r="I185" s="211"/>
      <c r="J185" s="211"/>
      <c r="K185" s="211"/>
      <c r="L185" s="211"/>
      <c r="M185" s="211"/>
    </row>
    <row r="186" spans="1:13" ht="30">
      <c r="A186" s="231" t="s">
        <v>142</v>
      </c>
      <c r="B186" s="233" t="s">
        <v>141</v>
      </c>
      <c r="C186" s="232">
        <v>407</v>
      </c>
      <c r="D186" s="232">
        <v>310</v>
      </c>
      <c r="E186" s="222">
        <f>F186+L186+M186</f>
        <v>0</v>
      </c>
      <c r="F186" s="222">
        <f>G186+H186+I186+J186</f>
        <v>0</v>
      </c>
      <c r="G186" s="211"/>
      <c r="H186" s="211"/>
      <c r="I186" s="211"/>
      <c r="J186" s="211"/>
      <c r="K186" s="211"/>
      <c r="L186" s="211"/>
      <c r="M186" s="211"/>
    </row>
    <row r="187" spans="1:13" ht="30">
      <c r="A187" s="231" t="s">
        <v>140</v>
      </c>
      <c r="B187" s="233" t="s">
        <v>139</v>
      </c>
      <c r="C187" s="232">
        <v>831</v>
      </c>
      <c r="D187" s="232">
        <v>290</v>
      </c>
      <c r="E187" s="222">
        <f t="shared" ref="E187:M187" si="36">E189+E190+E191+E192+E193+E194</f>
        <v>0</v>
      </c>
      <c r="F187" s="222">
        <f t="shared" si="36"/>
        <v>0</v>
      </c>
      <c r="G187" s="222">
        <f t="shared" si="36"/>
        <v>0</v>
      </c>
      <c r="H187" s="222">
        <f t="shared" si="36"/>
        <v>0</v>
      </c>
      <c r="I187" s="222">
        <f t="shared" si="36"/>
        <v>0</v>
      </c>
      <c r="J187" s="222">
        <f t="shared" si="36"/>
        <v>0</v>
      </c>
      <c r="K187" s="222">
        <f t="shared" si="36"/>
        <v>0</v>
      </c>
      <c r="L187" s="222">
        <f t="shared" si="36"/>
        <v>0</v>
      </c>
      <c r="M187" s="222">
        <f t="shared" si="36"/>
        <v>0</v>
      </c>
    </row>
    <row r="188" spans="1:13">
      <c r="A188" s="231"/>
      <c r="B188" s="233" t="s">
        <v>130</v>
      </c>
      <c r="C188" s="232" t="s">
        <v>98</v>
      </c>
      <c r="D188" s="232" t="s">
        <v>98</v>
      </c>
      <c r="E188" s="210" t="s">
        <v>98</v>
      </c>
      <c r="F188" s="210" t="s">
        <v>98</v>
      </c>
      <c r="G188" s="210" t="s">
        <v>98</v>
      </c>
      <c r="H188" s="210" t="s">
        <v>98</v>
      </c>
      <c r="I188" s="210" t="s">
        <v>98</v>
      </c>
      <c r="J188" s="210" t="s">
        <v>98</v>
      </c>
      <c r="K188" s="210" t="s">
        <v>98</v>
      </c>
      <c r="L188" s="210" t="s">
        <v>98</v>
      </c>
      <c r="M188" s="210" t="s">
        <v>98</v>
      </c>
    </row>
    <row r="189" spans="1:13">
      <c r="A189" s="231" t="s">
        <v>138</v>
      </c>
      <c r="B189" s="228" t="s">
        <v>122</v>
      </c>
      <c r="C189" s="232">
        <v>831</v>
      </c>
      <c r="D189" s="217">
        <v>291</v>
      </c>
      <c r="E189" s="222">
        <f t="shared" ref="E189:E194" si="37">F189+L189+M189</f>
        <v>0</v>
      </c>
      <c r="F189" s="222">
        <f t="shared" ref="F189:F194" si="38">G189+H189+I189+J189</f>
        <v>0</v>
      </c>
      <c r="G189" s="211"/>
      <c r="H189" s="211"/>
      <c r="I189" s="211"/>
      <c r="J189" s="211"/>
      <c r="K189" s="211"/>
      <c r="L189" s="211"/>
      <c r="M189" s="211"/>
    </row>
    <row r="190" spans="1:13" ht="75">
      <c r="A190" s="231" t="s">
        <v>137</v>
      </c>
      <c r="B190" s="228" t="s">
        <v>120</v>
      </c>
      <c r="C190" s="232">
        <v>831</v>
      </c>
      <c r="D190" s="217">
        <v>292</v>
      </c>
      <c r="E190" s="222">
        <f t="shared" si="37"/>
        <v>0</v>
      </c>
      <c r="F190" s="222">
        <f t="shared" si="38"/>
        <v>0</v>
      </c>
      <c r="G190" s="211"/>
      <c r="H190" s="211"/>
      <c r="I190" s="211"/>
      <c r="J190" s="211"/>
      <c r="K190" s="211"/>
      <c r="L190" s="211"/>
      <c r="M190" s="211"/>
    </row>
    <row r="191" spans="1:13" ht="75">
      <c r="A191" s="231" t="s">
        <v>136</v>
      </c>
      <c r="B191" s="228" t="s">
        <v>118</v>
      </c>
      <c r="C191" s="232">
        <v>831</v>
      </c>
      <c r="D191" s="217">
        <v>293</v>
      </c>
      <c r="E191" s="222">
        <f t="shared" si="37"/>
        <v>0</v>
      </c>
      <c r="F191" s="222">
        <f t="shared" si="38"/>
        <v>0</v>
      </c>
      <c r="G191" s="211"/>
      <c r="H191" s="211"/>
      <c r="I191" s="211"/>
      <c r="J191" s="211"/>
      <c r="K191" s="211"/>
      <c r="L191" s="211"/>
      <c r="M191" s="211"/>
    </row>
    <row r="192" spans="1:13" ht="30">
      <c r="A192" s="231" t="s">
        <v>135</v>
      </c>
      <c r="B192" s="228" t="s">
        <v>116</v>
      </c>
      <c r="C192" s="232">
        <v>831</v>
      </c>
      <c r="D192" s="217">
        <v>295</v>
      </c>
      <c r="E192" s="222">
        <f t="shared" si="37"/>
        <v>0</v>
      </c>
      <c r="F192" s="222">
        <f t="shared" si="38"/>
        <v>0</v>
      </c>
      <c r="G192" s="211"/>
      <c r="H192" s="211"/>
      <c r="I192" s="211"/>
      <c r="J192" s="211"/>
      <c r="K192" s="211"/>
      <c r="L192" s="211"/>
      <c r="M192" s="211"/>
    </row>
    <row r="193" spans="1:13" ht="45">
      <c r="A193" s="231" t="s">
        <v>134</v>
      </c>
      <c r="B193" s="233" t="s">
        <v>114</v>
      </c>
      <c r="C193" s="232">
        <v>831</v>
      </c>
      <c r="D193" s="232">
        <v>296</v>
      </c>
      <c r="E193" s="222">
        <f t="shared" si="37"/>
        <v>0</v>
      </c>
      <c r="F193" s="222">
        <f t="shared" si="38"/>
        <v>0</v>
      </c>
      <c r="G193" s="211"/>
      <c r="H193" s="211"/>
      <c r="I193" s="211"/>
      <c r="J193" s="211"/>
      <c r="K193" s="211"/>
      <c r="L193" s="211"/>
      <c r="M193" s="211"/>
    </row>
    <row r="194" spans="1:13" ht="30">
      <c r="A194" s="231" t="s">
        <v>133</v>
      </c>
      <c r="B194" s="233" t="s">
        <v>112</v>
      </c>
      <c r="C194" s="232">
        <v>831</v>
      </c>
      <c r="D194" s="232">
        <v>297</v>
      </c>
      <c r="E194" s="222">
        <f t="shared" si="37"/>
        <v>0</v>
      </c>
      <c r="F194" s="222">
        <f t="shared" si="38"/>
        <v>0</v>
      </c>
      <c r="G194" s="211"/>
      <c r="H194" s="211"/>
      <c r="I194" s="211"/>
      <c r="J194" s="211"/>
      <c r="K194" s="211"/>
      <c r="L194" s="211"/>
      <c r="M194" s="211"/>
    </row>
    <row r="195" spans="1:13" ht="30">
      <c r="A195" s="231" t="s">
        <v>132</v>
      </c>
      <c r="B195" s="233" t="s">
        <v>131</v>
      </c>
      <c r="C195" s="232">
        <v>850</v>
      </c>
      <c r="D195" s="232" t="s">
        <v>98</v>
      </c>
      <c r="E195" s="222">
        <f t="shared" ref="E195:M195" si="39">ROUND(E197+E198+E199,2)</f>
        <v>110000</v>
      </c>
      <c r="F195" s="222">
        <f t="shared" si="39"/>
        <v>110000</v>
      </c>
      <c r="G195" s="222">
        <f t="shared" si="39"/>
        <v>0</v>
      </c>
      <c r="H195" s="222">
        <f t="shared" si="39"/>
        <v>0</v>
      </c>
      <c r="I195" s="222">
        <f t="shared" si="39"/>
        <v>0</v>
      </c>
      <c r="J195" s="222">
        <f t="shared" si="39"/>
        <v>110000</v>
      </c>
      <c r="K195" s="222">
        <f t="shared" si="39"/>
        <v>0</v>
      </c>
      <c r="L195" s="222">
        <f t="shared" si="39"/>
        <v>0</v>
      </c>
      <c r="M195" s="222">
        <f t="shared" si="39"/>
        <v>0</v>
      </c>
    </row>
    <row r="196" spans="1:13">
      <c r="A196" s="231"/>
      <c r="B196" s="233" t="s">
        <v>130</v>
      </c>
      <c r="C196" s="232" t="s">
        <v>98</v>
      </c>
      <c r="D196" s="232" t="s">
        <v>98</v>
      </c>
      <c r="E196" s="210" t="s">
        <v>98</v>
      </c>
      <c r="F196" s="210" t="s">
        <v>98</v>
      </c>
      <c r="G196" s="210" t="s">
        <v>98</v>
      </c>
      <c r="H196" s="210" t="s">
        <v>98</v>
      </c>
      <c r="I196" s="210" t="s">
        <v>98</v>
      </c>
      <c r="J196" s="210" t="s">
        <v>98</v>
      </c>
      <c r="K196" s="210" t="s">
        <v>98</v>
      </c>
      <c r="L196" s="210" t="s">
        <v>98</v>
      </c>
      <c r="M196" s="210" t="s">
        <v>98</v>
      </c>
    </row>
    <row r="197" spans="1:13" ht="45">
      <c r="A197" s="231" t="s">
        <v>129</v>
      </c>
      <c r="B197" s="228" t="s">
        <v>128</v>
      </c>
      <c r="C197" s="217">
        <v>851</v>
      </c>
      <c r="D197" s="217">
        <v>291</v>
      </c>
      <c r="E197" s="222">
        <f>F197+L197+M197</f>
        <v>60000</v>
      </c>
      <c r="F197" s="222">
        <f>G197+H197+I197+J197</f>
        <v>60000</v>
      </c>
      <c r="G197" s="211"/>
      <c r="H197" s="211"/>
      <c r="I197" s="211"/>
      <c r="J197" s="211">
        <v>60000</v>
      </c>
      <c r="K197" s="211"/>
      <c r="L197" s="211"/>
      <c r="M197" s="211"/>
    </row>
    <row r="198" spans="1:13" ht="30">
      <c r="A198" s="231" t="s">
        <v>127</v>
      </c>
      <c r="B198" s="228" t="s">
        <v>126</v>
      </c>
      <c r="C198" s="217">
        <v>852</v>
      </c>
      <c r="D198" s="217">
        <v>291</v>
      </c>
      <c r="E198" s="222">
        <f>F198+L198+M198</f>
        <v>0</v>
      </c>
      <c r="F198" s="222">
        <f>G198+H198+I198+J198</f>
        <v>0</v>
      </c>
      <c r="G198" s="211"/>
      <c r="H198" s="211"/>
      <c r="I198" s="211"/>
      <c r="J198" s="211"/>
      <c r="K198" s="211"/>
      <c r="L198" s="211"/>
      <c r="M198" s="211"/>
    </row>
    <row r="199" spans="1:13">
      <c r="A199" s="231" t="s">
        <v>125</v>
      </c>
      <c r="B199" s="228" t="s">
        <v>124</v>
      </c>
      <c r="C199" s="217">
        <v>853</v>
      </c>
      <c r="D199" s="217">
        <v>290</v>
      </c>
      <c r="E199" s="222">
        <f t="shared" ref="E199:M199" si="40">E201+E202+E203+E204+E205+E206+E207</f>
        <v>50000</v>
      </c>
      <c r="F199" s="222">
        <f t="shared" si="40"/>
        <v>50000</v>
      </c>
      <c r="G199" s="222">
        <f t="shared" si="40"/>
        <v>0</v>
      </c>
      <c r="H199" s="222">
        <f t="shared" si="40"/>
        <v>0</v>
      </c>
      <c r="I199" s="222">
        <f t="shared" si="40"/>
        <v>0</v>
      </c>
      <c r="J199" s="222">
        <f t="shared" si="40"/>
        <v>50000</v>
      </c>
      <c r="K199" s="222">
        <f t="shared" si="40"/>
        <v>0</v>
      </c>
      <c r="L199" s="222">
        <f t="shared" si="40"/>
        <v>0</v>
      </c>
      <c r="M199" s="222">
        <f t="shared" si="40"/>
        <v>0</v>
      </c>
    </row>
    <row r="200" spans="1:13">
      <c r="A200" s="219"/>
      <c r="B200" s="228" t="s">
        <v>61</v>
      </c>
      <c r="C200" s="217" t="s">
        <v>98</v>
      </c>
      <c r="D200" s="217" t="s">
        <v>98</v>
      </c>
      <c r="E200" s="210" t="s">
        <v>98</v>
      </c>
      <c r="F200" s="210" t="s">
        <v>98</v>
      </c>
      <c r="G200" s="210" t="s">
        <v>98</v>
      </c>
      <c r="H200" s="210" t="s">
        <v>98</v>
      </c>
      <c r="I200" s="210" t="s">
        <v>98</v>
      </c>
      <c r="J200" s="210" t="s">
        <v>98</v>
      </c>
      <c r="K200" s="210" t="s">
        <v>98</v>
      </c>
      <c r="L200" s="210" t="s">
        <v>98</v>
      </c>
      <c r="M200" s="210" t="s">
        <v>98</v>
      </c>
    </row>
    <row r="201" spans="1:13">
      <c r="A201" s="231" t="s">
        <v>123</v>
      </c>
      <c r="B201" s="228" t="s">
        <v>122</v>
      </c>
      <c r="C201" s="217">
        <v>853</v>
      </c>
      <c r="D201" s="217">
        <v>291</v>
      </c>
      <c r="E201" s="230">
        <f t="shared" ref="E201:E210" si="41">F201+L201+M201</f>
        <v>0</v>
      </c>
      <c r="F201" s="230">
        <f t="shared" ref="F201:F210" si="42">G201+H201+I201+J201</f>
        <v>0</v>
      </c>
      <c r="G201" s="229"/>
      <c r="H201" s="229"/>
      <c r="I201" s="211"/>
      <c r="J201" s="229"/>
      <c r="K201" s="229"/>
      <c r="L201" s="229"/>
      <c r="M201" s="229"/>
    </row>
    <row r="202" spans="1:13" ht="75">
      <c r="A202" s="231" t="s">
        <v>121</v>
      </c>
      <c r="B202" s="228" t="s">
        <v>120</v>
      </c>
      <c r="C202" s="217">
        <v>853</v>
      </c>
      <c r="D202" s="217">
        <v>292</v>
      </c>
      <c r="E202" s="230">
        <f t="shared" si="41"/>
        <v>50000</v>
      </c>
      <c r="F202" s="230">
        <f t="shared" si="42"/>
        <v>50000</v>
      </c>
      <c r="G202" s="229"/>
      <c r="H202" s="229"/>
      <c r="I202" s="211"/>
      <c r="J202" s="229">
        <v>50000</v>
      </c>
      <c r="K202" s="229"/>
      <c r="L202" s="229"/>
      <c r="M202" s="229"/>
    </row>
    <row r="203" spans="1:13" ht="75">
      <c r="A203" s="231" t="s">
        <v>119</v>
      </c>
      <c r="B203" s="228" t="s">
        <v>118</v>
      </c>
      <c r="C203" s="217">
        <v>853</v>
      </c>
      <c r="D203" s="217">
        <v>293</v>
      </c>
      <c r="E203" s="230">
        <f t="shared" si="41"/>
        <v>0</v>
      </c>
      <c r="F203" s="230">
        <f t="shared" si="42"/>
        <v>0</v>
      </c>
      <c r="G203" s="229"/>
      <c r="H203" s="229"/>
      <c r="I203" s="211"/>
      <c r="J203" s="229"/>
      <c r="K203" s="229"/>
      <c r="L203" s="229"/>
      <c r="M203" s="229"/>
    </row>
    <row r="204" spans="1:13" ht="30">
      <c r="A204" s="231" t="s">
        <v>117</v>
      </c>
      <c r="B204" s="228" t="s">
        <v>116</v>
      </c>
      <c r="C204" s="217">
        <v>853</v>
      </c>
      <c r="D204" s="217">
        <v>295</v>
      </c>
      <c r="E204" s="230">
        <f t="shared" si="41"/>
        <v>0</v>
      </c>
      <c r="F204" s="230">
        <f t="shared" si="42"/>
        <v>0</v>
      </c>
      <c r="G204" s="229"/>
      <c r="H204" s="229"/>
      <c r="I204" s="211"/>
      <c r="J204" s="229"/>
      <c r="K204" s="229"/>
      <c r="L204" s="229"/>
      <c r="M204" s="229"/>
    </row>
    <row r="205" spans="1:13" ht="45">
      <c r="A205" s="231" t="s">
        <v>115</v>
      </c>
      <c r="B205" s="228" t="s">
        <v>114</v>
      </c>
      <c r="C205" s="217">
        <v>853</v>
      </c>
      <c r="D205" s="217">
        <v>296</v>
      </c>
      <c r="E205" s="230">
        <f t="shared" si="41"/>
        <v>0</v>
      </c>
      <c r="F205" s="230">
        <f t="shared" si="42"/>
        <v>0</v>
      </c>
      <c r="G205" s="229"/>
      <c r="H205" s="229"/>
      <c r="I205" s="211"/>
      <c r="J205" s="229"/>
      <c r="K205" s="229"/>
      <c r="L205" s="229"/>
      <c r="M205" s="229"/>
    </row>
    <row r="206" spans="1:13" ht="30">
      <c r="A206" s="231" t="s">
        <v>113</v>
      </c>
      <c r="B206" s="228" t="s">
        <v>112</v>
      </c>
      <c r="C206" s="217">
        <v>853</v>
      </c>
      <c r="D206" s="217">
        <v>297</v>
      </c>
      <c r="E206" s="230">
        <f t="shared" si="41"/>
        <v>0</v>
      </c>
      <c r="F206" s="230">
        <f t="shared" si="42"/>
        <v>0</v>
      </c>
      <c r="G206" s="229"/>
      <c r="H206" s="229"/>
      <c r="I206" s="211"/>
      <c r="J206" s="229"/>
      <c r="K206" s="229"/>
      <c r="L206" s="229"/>
      <c r="M206" s="229"/>
    </row>
    <row r="207" spans="1:13" ht="45">
      <c r="A207" s="231" t="s">
        <v>111</v>
      </c>
      <c r="B207" s="228" t="s">
        <v>110</v>
      </c>
      <c r="C207" s="217">
        <v>853</v>
      </c>
      <c r="D207" s="217">
        <v>299</v>
      </c>
      <c r="E207" s="230">
        <f t="shared" si="41"/>
        <v>0</v>
      </c>
      <c r="F207" s="230">
        <f t="shared" si="42"/>
        <v>0</v>
      </c>
      <c r="G207" s="229"/>
      <c r="H207" s="229"/>
      <c r="I207" s="211"/>
      <c r="J207" s="229"/>
      <c r="K207" s="229"/>
      <c r="L207" s="229"/>
      <c r="M207" s="229"/>
    </row>
    <row r="208" spans="1:13" ht="30">
      <c r="A208" s="219" t="s">
        <v>109</v>
      </c>
      <c r="B208" s="228" t="s">
        <v>108</v>
      </c>
      <c r="C208" s="217">
        <v>862</v>
      </c>
      <c r="D208" s="217">
        <v>253</v>
      </c>
      <c r="E208" s="222">
        <f t="shared" si="41"/>
        <v>0</v>
      </c>
      <c r="F208" s="222">
        <f t="shared" si="42"/>
        <v>0</v>
      </c>
      <c r="G208" s="221"/>
      <c r="H208" s="220"/>
      <c r="I208" s="211"/>
      <c r="J208" s="220"/>
      <c r="K208" s="220"/>
      <c r="L208" s="220"/>
      <c r="M208" s="220"/>
    </row>
    <row r="209" spans="1:13" ht="28.5">
      <c r="A209" s="226" t="s">
        <v>107</v>
      </c>
      <c r="B209" s="225" t="s">
        <v>106</v>
      </c>
      <c r="C209" s="227" t="s">
        <v>102</v>
      </c>
      <c r="D209" s="227" t="s">
        <v>105</v>
      </c>
      <c r="E209" s="222">
        <f t="shared" si="41"/>
        <v>0</v>
      </c>
      <c r="F209" s="222">
        <f t="shared" si="42"/>
        <v>0</v>
      </c>
      <c r="G209" s="211"/>
      <c r="H209" s="211"/>
      <c r="I209" s="211"/>
      <c r="J209" s="211"/>
      <c r="K209" s="211"/>
      <c r="L209" s="211"/>
      <c r="M209" s="211"/>
    </row>
    <row r="210" spans="1:13" ht="28.5">
      <c r="A210" s="226" t="s">
        <v>104</v>
      </c>
      <c r="B210" s="225" t="s">
        <v>103</v>
      </c>
      <c r="C210" s="224" t="s">
        <v>102</v>
      </c>
      <c r="D210" s="223">
        <v>610</v>
      </c>
      <c r="E210" s="222">
        <f t="shared" si="41"/>
        <v>0</v>
      </c>
      <c r="F210" s="222">
        <f t="shared" si="42"/>
        <v>0</v>
      </c>
      <c r="G210" s="221"/>
      <c r="H210" s="220"/>
      <c r="I210" s="211"/>
      <c r="J210" s="220"/>
      <c r="K210" s="220"/>
      <c r="L210" s="220"/>
      <c r="M210" s="220"/>
    </row>
    <row r="211" spans="1:13">
      <c r="A211" s="219"/>
      <c r="B211" s="218" t="s">
        <v>101</v>
      </c>
      <c r="C211" s="217" t="s">
        <v>98</v>
      </c>
      <c r="D211" s="217" t="s">
        <v>98</v>
      </c>
      <c r="E211" s="216" t="s">
        <v>98</v>
      </c>
      <c r="F211" s="216" t="s">
        <v>98</v>
      </c>
      <c r="G211" s="216" t="s">
        <v>98</v>
      </c>
      <c r="H211" s="216" t="s">
        <v>98</v>
      </c>
      <c r="I211" s="216" t="s">
        <v>98</v>
      </c>
      <c r="J211" s="216" t="s">
        <v>98</v>
      </c>
      <c r="K211" s="216" t="s">
        <v>98</v>
      </c>
      <c r="L211" s="216" t="s">
        <v>98</v>
      </c>
      <c r="M211" s="216" t="s">
        <v>98</v>
      </c>
    </row>
    <row r="212" spans="1:13" ht="28.5">
      <c r="A212" s="215" t="s">
        <v>100</v>
      </c>
      <c r="B212" s="214" t="s">
        <v>99</v>
      </c>
      <c r="C212" s="213" t="s">
        <v>98</v>
      </c>
      <c r="D212" s="213" t="s">
        <v>98</v>
      </c>
      <c r="E212" s="212">
        <f>F212</f>
        <v>0</v>
      </c>
      <c r="F212" s="211"/>
      <c r="G212" s="210" t="s">
        <v>98</v>
      </c>
      <c r="H212" s="210" t="s">
        <v>98</v>
      </c>
      <c r="I212" s="210" t="s">
        <v>98</v>
      </c>
      <c r="J212" s="210" t="s">
        <v>98</v>
      </c>
      <c r="K212" s="210" t="s">
        <v>98</v>
      </c>
      <c r="L212" s="210" t="s">
        <v>98</v>
      </c>
      <c r="M212" s="210" t="s">
        <v>98</v>
      </c>
    </row>
    <row r="215" spans="1:13">
      <c r="A215" s="204" t="s">
        <v>97</v>
      </c>
      <c r="I215" s="204" t="s">
        <v>93</v>
      </c>
      <c r="L215" s="543"/>
      <c r="M215" s="543"/>
    </row>
    <row r="216" spans="1:13">
      <c r="I216" s="208" t="s">
        <v>32</v>
      </c>
      <c r="L216" s="542" t="s">
        <v>537</v>
      </c>
      <c r="M216" s="542"/>
    </row>
    <row r="217" spans="1:13">
      <c r="A217" s="204" t="s">
        <v>96</v>
      </c>
      <c r="I217" s="204" t="s">
        <v>93</v>
      </c>
      <c r="L217" s="543"/>
      <c r="M217" s="543"/>
    </row>
    <row r="218" spans="1:13">
      <c r="I218" s="208" t="s">
        <v>32</v>
      </c>
      <c r="L218" s="542" t="s">
        <v>537</v>
      </c>
      <c r="M218" s="542"/>
    </row>
    <row r="219" spans="1:13">
      <c r="A219" s="204" t="s">
        <v>95</v>
      </c>
      <c r="I219" s="204" t="s">
        <v>93</v>
      </c>
      <c r="L219" s="543"/>
      <c r="M219" s="543"/>
    </row>
    <row r="220" spans="1:13">
      <c r="I220" s="208" t="s">
        <v>32</v>
      </c>
      <c r="L220" s="542" t="s">
        <v>537</v>
      </c>
      <c r="M220" s="542"/>
    </row>
    <row r="221" spans="1:13">
      <c r="A221" s="204" t="s">
        <v>94</v>
      </c>
      <c r="I221" s="204" t="s">
        <v>93</v>
      </c>
      <c r="L221" s="543"/>
      <c r="M221" s="543"/>
    </row>
    <row r="222" spans="1:13">
      <c r="A222" s="204" t="s">
        <v>92</v>
      </c>
      <c r="B222" s="209"/>
      <c r="I222" s="208" t="s">
        <v>32</v>
      </c>
      <c r="L222" s="542" t="s">
        <v>537</v>
      </c>
      <c r="M222" s="542"/>
    </row>
    <row r="223" spans="1:13">
      <c r="A223" s="204" t="s">
        <v>22</v>
      </c>
      <c r="B223" s="207"/>
    </row>
  </sheetData>
  <mergeCells count="23">
    <mergeCell ref="A4:A7"/>
    <mergeCell ref="C4:C7"/>
    <mergeCell ref="G6:G7"/>
    <mergeCell ref="D4:D7"/>
    <mergeCell ref="J6:K6"/>
    <mergeCell ref="F5:F7"/>
    <mergeCell ref="G5:K5"/>
    <mergeCell ref="F2:I2"/>
    <mergeCell ref="E4:E7"/>
    <mergeCell ref="B4:B7"/>
    <mergeCell ref="H6:H7"/>
    <mergeCell ref="L215:M215"/>
    <mergeCell ref="F4:M4"/>
    <mergeCell ref="I6:I7"/>
    <mergeCell ref="L5:L7"/>
    <mergeCell ref="M5:M7"/>
    <mergeCell ref="L216:M216"/>
    <mergeCell ref="L218:M218"/>
    <mergeCell ref="L220:M220"/>
    <mergeCell ref="L222:M222"/>
    <mergeCell ref="L217:M217"/>
    <mergeCell ref="L219:M219"/>
    <mergeCell ref="L221:M221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23"/>
  <sheetViews>
    <sheetView workbookViewId="0"/>
  </sheetViews>
  <sheetFormatPr defaultRowHeight="15"/>
  <cols>
    <col min="1" max="1" width="9" style="204" customWidth="1"/>
    <col min="2" max="2" width="25" style="204" customWidth="1"/>
    <col min="3" max="3" width="13.42578125" style="204" customWidth="1"/>
    <col min="4" max="4" width="8.42578125" style="205" customWidth="1"/>
    <col min="5" max="6" width="17.42578125" style="204" customWidth="1"/>
    <col min="7" max="7" width="17.28515625" style="204" customWidth="1"/>
    <col min="8" max="8" width="22" style="204" customWidth="1"/>
    <col min="9" max="13" width="17.42578125" style="204" customWidth="1"/>
    <col min="14" max="16384" width="9.140625" style="204"/>
  </cols>
  <sheetData>
    <row r="1" spans="1:93" s="237" customFormat="1" ht="6" customHeight="1"/>
    <row r="2" spans="1:93" s="243" customFormat="1" ht="14.25">
      <c r="A2" s="544" t="s">
        <v>544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</row>
    <row r="3" spans="1:93" s="243" customFormat="1" ht="14.25">
      <c r="A3" s="244"/>
      <c r="B3" s="244"/>
      <c r="C3" s="244"/>
      <c r="D3" s="244"/>
      <c r="E3" s="256"/>
      <c r="F3" s="256"/>
      <c r="G3" s="256"/>
    </row>
    <row r="4" spans="1:93" s="237" customFormat="1" ht="23.25" customHeight="1">
      <c r="A4" s="545" t="s">
        <v>89</v>
      </c>
      <c r="B4" s="545" t="s">
        <v>88</v>
      </c>
      <c r="C4" s="553" t="s">
        <v>426</v>
      </c>
      <c r="D4" s="553" t="s">
        <v>425</v>
      </c>
      <c r="E4" s="512" t="s">
        <v>424</v>
      </c>
      <c r="F4" s="548" t="s">
        <v>543</v>
      </c>
      <c r="G4" s="549"/>
      <c r="H4" s="549"/>
      <c r="I4" s="549"/>
      <c r="J4" s="549"/>
      <c r="K4" s="549"/>
      <c r="L4" s="549"/>
      <c r="M4" s="550"/>
    </row>
    <row r="5" spans="1:93">
      <c r="A5" s="546"/>
      <c r="B5" s="546"/>
      <c r="C5" s="554"/>
      <c r="D5" s="554"/>
      <c r="E5" s="513"/>
      <c r="F5" s="512" t="s">
        <v>423</v>
      </c>
      <c r="G5" s="500" t="s">
        <v>539</v>
      </c>
      <c r="H5" s="501"/>
      <c r="I5" s="501"/>
      <c r="J5" s="501"/>
      <c r="K5" s="502"/>
      <c r="L5" s="509" t="s">
        <v>422</v>
      </c>
      <c r="M5" s="509" t="s">
        <v>421</v>
      </c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</row>
    <row r="6" spans="1:93" ht="105.75" customHeight="1">
      <c r="A6" s="546"/>
      <c r="B6" s="546"/>
      <c r="C6" s="554"/>
      <c r="D6" s="554"/>
      <c r="E6" s="513"/>
      <c r="F6" s="513"/>
      <c r="G6" s="545" t="s">
        <v>394</v>
      </c>
      <c r="H6" s="551" t="s">
        <v>542</v>
      </c>
      <c r="I6" s="551" t="s">
        <v>419</v>
      </c>
      <c r="J6" s="556" t="s">
        <v>418</v>
      </c>
      <c r="K6" s="557"/>
      <c r="L6" s="510"/>
      <c r="M6" s="51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</row>
    <row r="7" spans="1:93" ht="17.25" customHeight="1">
      <c r="A7" s="547"/>
      <c r="B7" s="547"/>
      <c r="C7" s="555"/>
      <c r="D7" s="555"/>
      <c r="E7" s="514"/>
      <c r="F7" s="514"/>
      <c r="G7" s="547"/>
      <c r="H7" s="552"/>
      <c r="I7" s="552"/>
      <c r="J7" s="255" t="s">
        <v>417</v>
      </c>
      <c r="K7" s="255" t="s">
        <v>416</v>
      </c>
      <c r="L7" s="511"/>
      <c r="M7" s="511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</row>
    <row r="8" spans="1:93" ht="42.75">
      <c r="A8" s="241" t="s">
        <v>415</v>
      </c>
      <c r="B8" s="214" t="s">
        <v>414</v>
      </c>
      <c r="C8" s="213" t="s">
        <v>98</v>
      </c>
      <c r="D8" s="213" t="s">
        <v>98</v>
      </c>
      <c r="E8" s="212">
        <f>F8+L8+M8</f>
        <v>0</v>
      </c>
      <c r="F8" s="222">
        <f>G8+H8+I8+J8</f>
        <v>0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20">
        <v>0</v>
      </c>
      <c r="M8" s="220">
        <v>0</v>
      </c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</row>
    <row r="9" spans="1:93">
      <c r="A9" s="226" t="s">
        <v>413</v>
      </c>
      <c r="B9" s="225" t="s">
        <v>412</v>
      </c>
      <c r="C9" s="223" t="s">
        <v>98</v>
      </c>
      <c r="D9" s="223" t="s">
        <v>98</v>
      </c>
      <c r="E9" s="212">
        <f>E11+E12+E20+E36+E45+E68+E71+E77+E78+E79</f>
        <v>40685816</v>
      </c>
      <c r="F9" s="212">
        <f>F11+F12+F20+F36+F45+F68+F71+F77+F78+F79</f>
        <v>40685816</v>
      </c>
      <c r="G9" s="212">
        <f>G11+G20+G36+G45+G68+G71+G77+G78+G79</f>
        <v>19395816</v>
      </c>
      <c r="H9" s="212">
        <f>H11+H36+H45+H68+H71+H77+H78+H79</f>
        <v>0</v>
      </c>
      <c r="I9" s="212">
        <f>I11+I36+I45+I68+I71+I77+I78+I79</f>
        <v>0</v>
      </c>
      <c r="J9" s="212">
        <f>J11+J12+J20+J36+J45+J71+J77+J78+J79</f>
        <v>21290000</v>
      </c>
      <c r="K9" s="212">
        <f>K11+K12+K20+K36+K45+K71+K77+K78+K79</f>
        <v>0</v>
      </c>
      <c r="L9" s="212">
        <f>L11+L12+L20+L36+L45+L68+L71+L77+L78+L79</f>
        <v>0</v>
      </c>
      <c r="M9" s="212">
        <f>M11+M12+M20+M36+M45+M68+M71+M77+M78+M79</f>
        <v>0</v>
      </c>
    </row>
    <row r="10" spans="1:93">
      <c r="A10" s="219"/>
      <c r="B10" s="228" t="s">
        <v>61</v>
      </c>
      <c r="C10" s="217" t="s">
        <v>98</v>
      </c>
      <c r="D10" s="217" t="s">
        <v>98</v>
      </c>
      <c r="E10" s="216" t="s">
        <v>98</v>
      </c>
      <c r="F10" s="216" t="s">
        <v>98</v>
      </c>
      <c r="G10" s="216" t="s">
        <v>98</v>
      </c>
      <c r="H10" s="216" t="s">
        <v>98</v>
      </c>
      <c r="I10" s="216" t="s">
        <v>98</v>
      </c>
      <c r="J10" s="216" t="s">
        <v>98</v>
      </c>
      <c r="K10" s="216" t="s">
        <v>98</v>
      </c>
      <c r="L10" s="216" t="s">
        <v>98</v>
      </c>
      <c r="M10" s="216" t="s">
        <v>98</v>
      </c>
    </row>
    <row r="11" spans="1:93" s="234" customFormat="1" ht="45">
      <c r="A11" s="219" t="s">
        <v>75</v>
      </c>
      <c r="B11" s="228" t="s">
        <v>411</v>
      </c>
      <c r="C11" s="217">
        <v>510</v>
      </c>
      <c r="D11" s="217">
        <v>510</v>
      </c>
      <c r="E11" s="222">
        <f>F11+L11+M11</f>
        <v>0</v>
      </c>
      <c r="F11" s="222">
        <f>G11+H11+I11+J11</f>
        <v>0</v>
      </c>
      <c r="G11" s="220"/>
      <c r="H11" s="220"/>
      <c r="I11" s="220"/>
      <c r="J11" s="220"/>
      <c r="K11" s="220"/>
      <c r="L11" s="220"/>
      <c r="M11" s="220"/>
    </row>
    <row r="12" spans="1:93">
      <c r="A12" s="219" t="s">
        <v>69</v>
      </c>
      <c r="B12" s="228" t="s">
        <v>410</v>
      </c>
      <c r="C12" s="217">
        <v>120</v>
      </c>
      <c r="D12" s="217" t="s">
        <v>98</v>
      </c>
      <c r="E12" s="222">
        <f>E14+E18+E19</f>
        <v>130000</v>
      </c>
      <c r="F12" s="222">
        <f>F14+F18+F19</f>
        <v>130000</v>
      </c>
      <c r="G12" s="222" t="str">
        <f>G19</f>
        <v>Х</v>
      </c>
      <c r="H12" s="222" t="s">
        <v>98</v>
      </c>
      <c r="I12" s="222" t="s">
        <v>98</v>
      </c>
      <c r="J12" s="222">
        <f>J14+J18+J19</f>
        <v>130000</v>
      </c>
      <c r="K12" s="222">
        <f>K14+K18+K19</f>
        <v>0</v>
      </c>
      <c r="L12" s="222">
        <f>L14+L18+L19</f>
        <v>0</v>
      </c>
      <c r="M12" s="222">
        <f>M14+M18+M19</f>
        <v>0</v>
      </c>
    </row>
    <row r="13" spans="1:93">
      <c r="A13" s="219"/>
      <c r="B13" s="228" t="s">
        <v>130</v>
      </c>
      <c r="C13" s="217" t="s">
        <v>98</v>
      </c>
      <c r="D13" s="217" t="s">
        <v>98</v>
      </c>
      <c r="E13" s="216" t="s">
        <v>98</v>
      </c>
      <c r="F13" s="216" t="s">
        <v>98</v>
      </c>
      <c r="G13" s="216" t="s">
        <v>98</v>
      </c>
      <c r="H13" s="216" t="s">
        <v>98</v>
      </c>
      <c r="I13" s="216" t="s">
        <v>98</v>
      </c>
      <c r="J13" s="216" t="s">
        <v>98</v>
      </c>
      <c r="K13" s="216" t="s">
        <v>98</v>
      </c>
      <c r="L13" s="216" t="s">
        <v>98</v>
      </c>
      <c r="M13" s="216" t="s">
        <v>98</v>
      </c>
    </row>
    <row r="14" spans="1:93" ht="30">
      <c r="A14" s="219" t="s">
        <v>409</v>
      </c>
      <c r="B14" s="228" t="s">
        <v>408</v>
      </c>
      <c r="C14" s="217">
        <v>120</v>
      </c>
      <c r="D14" s="217">
        <v>121</v>
      </c>
      <c r="E14" s="222">
        <f>E16+E17</f>
        <v>130000</v>
      </c>
      <c r="F14" s="222">
        <f>F16+F17</f>
        <v>130000</v>
      </c>
      <c r="G14" s="222" t="s">
        <v>98</v>
      </c>
      <c r="H14" s="222" t="s">
        <v>98</v>
      </c>
      <c r="I14" s="222" t="s">
        <v>98</v>
      </c>
      <c r="J14" s="222">
        <f>J16+J17</f>
        <v>130000</v>
      </c>
      <c r="K14" s="222">
        <f>K16+K17</f>
        <v>0</v>
      </c>
      <c r="L14" s="222">
        <f>L16+L17</f>
        <v>0</v>
      </c>
      <c r="M14" s="222">
        <f>M16+M17</f>
        <v>0</v>
      </c>
    </row>
    <row r="15" spans="1:93">
      <c r="A15" s="219"/>
      <c r="B15" s="228" t="s">
        <v>130</v>
      </c>
      <c r="C15" s="217" t="s">
        <v>98</v>
      </c>
      <c r="D15" s="217" t="s">
        <v>98</v>
      </c>
      <c r="E15" s="216" t="s">
        <v>98</v>
      </c>
      <c r="F15" s="216" t="s">
        <v>98</v>
      </c>
      <c r="G15" s="216" t="s">
        <v>98</v>
      </c>
      <c r="H15" s="216" t="s">
        <v>98</v>
      </c>
      <c r="I15" s="216" t="s">
        <v>98</v>
      </c>
      <c r="J15" s="216" t="s">
        <v>98</v>
      </c>
      <c r="K15" s="216" t="s">
        <v>98</v>
      </c>
      <c r="L15" s="216" t="s">
        <v>98</v>
      </c>
      <c r="M15" s="216" t="s">
        <v>98</v>
      </c>
    </row>
    <row r="16" spans="1:93" ht="45">
      <c r="A16" s="219" t="s">
        <v>407</v>
      </c>
      <c r="B16" s="228" t="s">
        <v>406</v>
      </c>
      <c r="C16" s="217">
        <v>120</v>
      </c>
      <c r="D16" s="217" t="s">
        <v>405</v>
      </c>
      <c r="E16" s="222">
        <f>F16+L16+M16</f>
        <v>130000</v>
      </c>
      <c r="F16" s="222">
        <f>J16</f>
        <v>130000</v>
      </c>
      <c r="G16" s="216" t="s">
        <v>98</v>
      </c>
      <c r="H16" s="216" t="s">
        <v>98</v>
      </c>
      <c r="I16" s="216" t="s">
        <v>98</v>
      </c>
      <c r="J16" s="220">
        <v>130000</v>
      </c>
      <c r="K16" s="220"/>
      <c r="L16" s="220"/>
      <c r="M16" s="220"/>
    </row>
    <row r="17" spans="1:13" ht="45">
      <c r="A17" s="219" t="s">
        <v>404</v>
      </c>
      <c r="B17" s="228" t="s">
        <v>403</v>
      </c>
      <c r="C17" s="217">
        <v>120</v>
      </c>
      <c r="D17" s="217" t="s">
        <v>402</v>
      </c>
      <c r="E17" s="222">
        <f>F17+L17+M17</f>
        <v>0</v>
      </c>
      <c r="F17" s="222">
        <f>J17</f>
        <v>0</v>
      </c>
      <c r="G17" s="216" t="s">
        <v>98</v>
      </c>
      <c r="H17" s="216" t="s">
        <v>98</v>
      </c>
      <c r="I17" s="216" t="s">
        <v>98</v>
      </c>
      <c r="J17" s="220"/>
      <c r="K17" s="220"/>
      <c r="L17" s="220"/>
      <c r="M17" s="220"/>
    </row>
    <row r="18" spans="1:13" ht="45">
      <c r="A18" s="219" t="s">
        <v>401</v>
      </c>
      <c r="B18" s="228" t="s">
        <v>400</v>
      </c>
      <c r="C18" s="217">
        <v>120</v>
      </c>
      <c r="D18" s="217">
        <v>124</v>
      </c>
      <c r="E18" s="222">
        <f>F18+L18+M18</f>
        <v>0</v>
      </c>
      <c r="F18" s="222">
        <f>J18</f>
        <v>0</v>
      </c>
      <c r="G18" s="216" t="s">
        <v>98</v>
      </c>
      <c r="H18" s="216" t="s">
        <v>98</v>
      </c>
      <c r="I18" s="216" t="s">
        <v>98</v>
      </c>
      <c r="J18" s="220"/>
      <c r="K18" s="220"/>
      <c r="L18" s="220"/>
      <c r="M18" s="220"/>
    </row>
    <row r="19" spans="1:13" ht="105">
      <c r="A19" s="219" t="s">
        <v>399</v>
      </c>
      <c r="B19" s="228" t="s">
        <v>398</v>
      </c>
      <c r="C19" s="217">
        <v>120</v>
      </c>
      <c r="D19" s="217">
        <v>128</v>
      </c>
      <c r="E19" s="222">
        <f>F19+L19+M19</f>
        <v>0</v>
      </c>
      <c r="F19" s="222">
        <f>J19</f>
        <v>0</v>
      </c>
      <c r="G19" s="216" t="s">
        <v>98</v>
      </c>
      <c r="H19" s="216" t="s">
        <v>98</v>
      </c>
      <c r="I19" s="216" t="s">
        <v>98</v>
      </c>
      <c r="J19" s="220"/>
      <c r="K19" s="220"/>
      <c r="L19" s="220"/>
      <c r="M19" s="220"/>
    </row>
    <row r="20" spans="1:13" ht="30">
      <c r="A20" s="219" t="s">
        <v>67</v>
      </c>
      <c r="B20" s="233" t="s">
        <v>396</v>
      </c>
      <c r="C20" s="217">
        <v>130</v>
      </c>
      <c r="D20" s="232" t="s">
        <v>98</v>
      </c>
      <c r="E20" s="222">
        <f>E22+E33+E34+E35</f>
        <v>40395816</v>
      </c>
      <c r="F20" s="222">
        <f>F22+F33+F34+F35</f>
        <v>40395816</v>
      </c>
      <c r="G20" s="222">
        <f>G22+G33+G34+G35</f>
        <v>19395816</v>
      </c>
      <c r="H20" s="222" t="s">
        <v>98</v>
      </c>
      <c r="I20" s="222" t="s">
        <v>98</v>
      </c>
      <c r="J20" s="222">
        <f>J22+J33+J34+J35</f>
        <v>21000000</v>
      </c>
      <c r="K20" s="222">
        <f>K22+K33+K34+K35</f>
        <v>0</v>
      </c>
      <c r="L20" s="222">
        <f>L22+L33+L34+L35</f>
        <v>0</v>
      </c>
      <c r="M20" s="222">
        <f>M22+M33+M34+M35</f>
        <v>0</v>
      </c>
    </row>
    <row r="21" spans="1:13">
      <c r="A21" s="231"/>
      <c r="B21" s="233" t="s">
        <v>130</v>
      </c>
      <c r="C21" s="232" t="s">
        <v>98</v>
      </c>
      <c r="D21" s="232" t="s">
        <v>98</v>
      </c>
      <c r="E21" s="210" t="s">
        <v>98</v>
      </c>
      <c r="F21" s="210" t="s">
        <v>98</v>
      </c>
      <c r="G21" s="210" t="s">
        <v>98</v>
      </c>
      <c r="H21" s="210" t="s">
        <v>98</v>
      </c>
      <c r="I21" s="210" t="s">
        <v>98</v>
      </c>
      <c r="J21" s="210" t="s">
        <v>98</v>
      </c>
      <c r="K21" s="210" t="s">
        <v>98</v>
      </c>
      <c r="L21" s="210" t="s">
        <v>98</v>
      </c>
      <c r="M21" s="210" t="s">
        <v>98</v>
      </c>
    </row>
    <row r="22" spans="1:13" ht="30">
      <c r="A22" s="231" t="s">
        <v>397</v>
      </c>
      <c r="B22" s="233" t="s">
        <v>396</v>
      </c>
      <c r="C22" s="217">
        <v>130</v>
      </c>
      <c r="D22" s="232">
        <v>131</v>
      </c>
      <c r="E22" s="222">
        <f>E24+E25</f>
        <v>40395816</v>
      </c>
      <c r="F22" s="222">
        <f>F24+F25</f>
        <v>40395816</v>
      </c>
      <c r="G22" s="222">
        <f>G24</f>
        <v>19395816</v>
      </c>
      <c r="H22" s="222" t="s">
        <v>98</v>
      </c>
      <c r="I22" s="222" t="s">
        <v>98</v>
      </c>
      <c r="J22" s="222">
        <f>J25</f>
        <v>21000000</v>
      </c>
      <c r="K22" s="222">
        <f>K25</f>
        <v>0</v>
      </c>
      <c r="L22" s="222">
        <f>L24+L25</f>
        <v>0</v>
      </c>
      <c r="M22" s="222">
        <f>M24+M25</f>
        <v>0</v>
      </c>
    </row>
    <row r="23" spans="1:13">
      <c r="A23" s="231"/>
      <c r="B23" s="233" t="s">
        <v>61</v>
      </c>
      <c r="C23" s="217" t="s">
        <v>98</v>
      </c>
      <c r="D23" s="217" t="s">
        <v>98</v>
      </c>
      <c r="E23" s="216" t="s">
        <v>98</v>
      </c>
      <c r="F23" s="216" t="s">
        <v>98</v>
      </c>
      <c r="G23" s="216" t="s">
        <v>98</v>
      </c>
      <c r="H23" s="216" t="s">
        <v>98</v>
      </c>
      <c r="I23" s="216" t="s">
        <v>98</v>
      </c>
      <c r="J23" s="216" t="s">
        <v>98</v>
      </c>
      <c r="K23" s="216" t="s">
        <v>98</v>
      </c>
      <c r="L23" s="216" t="s">
        <v>98</v>
      </c>
      <c r="M23" s="216" t="s">
        <v>98</v>
      </c>
    </row>
    <row r="24" spans="1:13" ht="45">
      <c r="A24" s="231" t="s">
        <v>395</v>
      </c>
      <c r="B24" s="228" t="s">
        <v>394</v>
      </c>
      <c r="C24" s="217">
        <v>130</v>
      </c>
      <c r="D24" s="232" t="s">
        <v>393</v>
      </c>
      <c r="E24" s="222">
        <f>F24+L24+M24</f>
        <v>19395816</v>
      </c>
      <c r="F24" s="222">
        <f>G24</f>
        <v>19395816</v>
      </c>
      <c r="G24" s="211">
        <v>19395816</v>
      </c>
      <c r="H24" s="210" t="s">
        <v>98</v>
      </c>
      <c r="I24" s="210" t="s">
        <v>98</v>
      </c>
      <c r="J24" s="210" t="s">
        <v>98</v>
      </c>
      <c r="K24" s="210" t="s">
        <v>98</v>
      </c>
      <c r="L24" s="211"/>
      <c r="M24" s="211"/>
    </row>
    <row r="25" spans="1:13" ht="60">
      <c r="A25" s="231" t="s">
        <v>392</v>
      </c>
      <c r="B25" s="228" t="s">
        <v>391</v>
      </c>
      <c r="C25" s="217">
        <v>130</v>
      </c>
      <c r="D25" s="232" t="s">
        <v>380</v>
      </c>
      <c r="E25" s="222">
        <f>F25+L25+M25</f>
        <v>21000000</v>
      </c>
      <c r="F25" s="222">
        <f>J25</f>
        <v>21000000</v>
      </c>
      <c r="G25" s="222" t="s">
        <v>98</v>
      </c>
      <c r="H25" s="222" t="s">
        <v>98</v>
      </c>
      <c r="I25" s="222" t="s">
        <v>98</v>
      </c>
      <c r="J25" s="222">
        <f>SUM(J27:J32)</f>
        <v>21000000</v>
      </c>
      <c r="K25" s="222">
        <f>SUM(K27:K32)</f>
        <v>0</v>
      </c>
      <c r="L25" s="222">
        <f>SUM(L27:L32)</f>
        <v>0</v>
      </c>
      <c r="M25" s="222">
        <f>SUM(M27:M32)</f>
        <v>0</v>
      </c>
    </row>
    <row r="26" spans="1:13">
      <c r="A26" s="231"/>
      <c r="B26" s="228" t="s">
        <v>130</v>
      </c>
      <c r="C26" s="217" t="s">
        <v>98</v>
      </c>
      <c r="D26" s="217" t="s">
        <v>98</v>
      </c>
      <c r="E26" s="216" t="s">
        <v>98</v>
      </c>
      <c r="F26" s="216" t="s">
        <v>98</v>
      </c>
      <c r="G26" s="216" t="s">
        <v>98</v>
      </c>
      <c r="H26" s="216" t="s">
        <v>98</v>
      </c>
      <c r="I26" s="216" t="s">
        <v>98</v>
      </c>
      <c r="J26" s="216" t="s">
        <v>98</v>
      </c>
      <c r="K26" s="216" t="s">
        <v>98</v>
      </c>
      <c r="L26" s="216" t="s">
        <v>98</v>
      </c>
      <c r="M26" s="216" t="s">
        <v>98</v>
      </c>
    </row>
    <row r="27" spans="1:13" s="237" customFormat="1" ht="45">
      <c r="A27" s="231" t="s">
        <v>390</v>
      </c>
      <c r="B27" s="228" t="s">
        <v>389</v>
      </c>
      <c r="C27" s="217">
        <v>130</v>
      </c>
      <c r="D27" s="232" t="s">
        <v>380</v>
      </c>
      <c r="E27" s="222">
        <f>F27+L27+M27</f>
        <v>0</v>
      </c>
      <c r="F27" s="222">
        <f>J27</f>
        <v>0</v>
      </c>
      <c r="G27" s="210" t="s">
        <v>98</v>
      </c>
      <c r="H27" s="210" t="s">
        <v>98</v>
      </c>
      <c r="I27" s="210" t="s">
        <v>98</v>
      </c>
      <c r="J27" s="211"/>
      <c r="K27" s="211"/>
      <c r="L27" s="211"/>
      <c r="M27" s="211"/>
    </row>
    <row r="28" spans="1:13" s="239" customFormat="1" ht="75">
      <c r="A28" s="231" t="s">
        <v>388</v>
      </c>
      <c r="B28" s="228" t="s">
        <v>387</v>
      </c>
      <c r="C28" s="217">
        <v>130</v>
      </c>
      <c r="D28" s="232" t="s">
        <v>380</v>
      </c>
      <c r="E28" s="222">
        <f>F28+L28+M28</f>
        <v>21000000</v>
      </c>
      <c r="F28" s="222">
        <f>J28</f>
        <v>21000000</v>
      </c>
      <c r="G28" s="210" t="s">
        <v>98</v>
      </c>
      <c r="H28" s="210" t="s">
        <v>98</v>
      </c>
      <c r="I28" s="210" t="s">
        <v>98</v>
      </c>
      <c r="J28" s="211">
        <v>21000000</v>
      </c>
      <c r="K28" s="211"/>
      <c r="L28" s="211"/>
      <c r="M28" s="211"/>
    </row>
    <row r="29" spans="1:13" ht="60">
      <c r="A29" s="231" t="s">
        <v>386</v>
      </c>
      <c r="B29" s="228" t="s">
        <v>385</v>
      </c>
      <c r="C29" s="217">
        <v>130</v>
      </c>
      <c r="D29" s="232" t="s">
        <v>380</v>
      </c>
      <c r="E29" s="222">
        <f>F29+L29+M29</f>
        <v>0</v>
      </c>
      <c r="F29" s="222">
        <f>J29</f>
        <v>0</v>
      </c>
      <c r="G29" s="210" t="s">
        <v>98</v>
      </c>
      <c r="H29" s="210" t="s">
        <v>98</v>
      </c>
      <c r="I29" s="210" t="s">
        <v>98</v>
      </c>
      <c r="J29" s="211"/>
      <c r="K29" s="211"/>
      <c r="L29" s="211"/>
      <c r="M29" s="211"/>
    </row>
    <row r="30" spans="1:13" ht="30">
      <c r="A30" s="231" t="s">
        <v>384</v>
      </c>
      <c r="B30" s="228" t="s">
        <v>383</v>
      </c>
      <c r="C30" s="217">
        <v>130</v>
      </c>
      <c r="D30" s="232" t="s">
        <v>380</v>
      </c>
      <c r="E30" s="222">
        <f>F30+L30+M30</f>
        <v>0</v>
      </c>
      <c r="F30" s="222">
        <f>J30</f>
        <v>0</v>
      </c>
      <c r="G30" s="210" t="s">
        <v>98</v>
      </c>
      <c r="H30" s="210" t="s">
        <v>98</v>
      </c>
      <c r="I30" s="210" t="s">
        <v>98</v>
      </c>
      <c r="J30" s="211"/>
      <c r="K30" s="211"/>
      <c r="L30" s="211"/>
      <c r="M30" s="211"/>
    </row>
    <row r="31" spans="1:13" ht="60">
      <c r="A31" s="248" t="s">
        <v>382</v>
      </c>
      <c r="B31" s="249" t="s">
        <v>381</v>
      </c>
      <c r="C31" s="250">
        <v>130</v>
      </c>
      <c r="D31" s="251" t="s">
        <v>380</v>
      </c>
      <c r="E31" s="252">
        <f>F31+L31+M31</f>
        <v>0</v>
      </c>
      <c r="F31" s="252">
        <f>J31</f>
        <v>0</v>
      </c>
      <c r="G31" s="253" t="s">
        <v>98</v>
      </c>
      <c r="H31" s="253" t="s">
        <v>98</v>
      </c>
      <c r="I31" s="253" t="s">
        <v>98</v>
      </c>
      <c r="J31" s="254"/>
      <c r="K31" s="254"/>
      <c r="L31" s="254"/>
      <c r="M31" s="254"/>
    </row>
    <row r="32" spans="1:13" hidden="1">
      <c r="A32" s="231"/>
      <c r="B32" s="228"/>
      <c r="C32" s="217"/>
      <c r="D32" s="232"/>
      <c r="E32" s="216"/>
      <c r="F32" s="216"/>
      <c r="G32" s="210"/>
      <c r="H32" s="210"/>
      <c r="I32" s="210"/>
      <c r="J32" s="211"/>
      <c r="K32" s="211"/>
      <c r="L32" s="211"/>
      <c r="M32" s="211"/>
    </row>
    <row r="33" spans="1:13" ht="30">
      <c r="A33" s="231" t="s">
        <v>379</v>
      </c>
      <c r="B33" s="228" t="s">
        <v>378</v>
      </c>
      <c r="C33" s="217">
        <v>130</v>
      </c>
      <c r="D33" s="232">
        <v>134</v>
      </c>
      <c r="E33" s="222">
        <f>F33+L33+M33</f>
        <v>0</v>
      </c>
      <c r="F33" s="222">
        <f>G33+H33+I33+J33</f>
        <v>0</v>
      </c>
      <c r="G33" s="211"/>
      <c r="H33" s="211"/>
      <c r="I33" s="211"/>
      <c r="J33" s="211"/>
      <c r="K33" s="211"/>
      <c r="L33" s="211"/>
      <c r="M33" s="211"/>
    </row>
    <row r="34" spans="1:13" ht="30">
      <c r="A34" s="231" t="s">
        <v>377</v>
      </c>
      <c r="B34" s="228" t="s">
        <v>376</v>
      </c>
      <c r="C34" s="217">
        <v>130</v>
      </c>
      <c r="D34" s="232">
        <v>135</v>
      </c>
      <c r="E34" s="222">
        <f>F34+L34+M34</f>
        <v>0</v>
      </c>
      <c r="F34" s="222">
        <f>G34+H34+I34+J34</f>
        <v>0</v>
      </c>
      <c r="G34" s="211"/>
      <c r="H34" s="211"/>
      <c r="I34" s="211"/>
      <c r="J34" s="211"/>
      <c r="K34" s="211"/>
      <c r="L34" s="211"/>
      <c r="M34" s="211"/>
    </row>
    <row r="35" spans="1:13" ht="30">
      <c r="A35" s="231" t="s">
        <v>375</v>
      </c>
      <c r="B35" s="228" t="s">
        <v>374</v>
      </c>
      <c r="C35" s="217">
        <v>130</v>
      </c>
      <c r="D35" s="232">
        <v>137</v>
      </c>
      <c r="E35" s="222">
        <f>F35+L35+M35</f>
        <v>0</v>
      </c>
      <c r="F35" s="222">
        <f>G35+H35+I35+J35</f>
        <v>0</v>
      </c>
      <c r="G35" s="211"/>
      <c r="H35" s="211"/>
      <c r="I35" s="211"/>
      <c r="J35" s="211"/>
      <c r="K35" s="211"/>
      <c r="L35" s="211"/>
      <c r="M35" s="211"/>
    </row>
    <row r="36" spans="1:13" ht="30">
      <c r="A36" s="231" t="s">
        <v>65</v>
      </c>
      <c r="B36" s="228" t="s">
        <v>373</v>
      </c>
      <c r="C36" s="232">
        <v>140</v>
      </c>
      <c r="D36" s="217" t="s">
        <v>98</v>
      </c>
      <c r="E36" s="222">
        <f t="shared" ref="E36:M36" si="0">E38+E42+E43+E44</f>
        <v>0</v>
      </c>
      <c r="F36" s="222">
        <f t="shared" si="0"/>
        <v>0</v>
      </c>
      <c r="G36" s="222">
        <f t="shared" si="0"/>
        <v>0</v>
      </c>
      <c r="H36" s="222">
        <f t="shared" si="0"/>
        <v>0</v>
      </c>
      <c r="I36" s="222">
        <f t="shared" si="0"/>
        <v>0</v>
      </c>
      <c r="J36" s="222">
        <f t="shared" si="0"/>
        <v>0</v>
      </c>
      <c r="K36" s="222">
        <f t="shared" si="0"/>
        <v>0</v>
      </c>
      <c r="L36" s="222">
        <f t="shared" si="0"/>
        <v>0</v>
      </c>
      <c r="M36" s="222">
        <f t="shared" si="0"/>
        <v>0</v>
      </c>
    </row>
    <row r="37" spans="1:13">
      <c r="A37" s="231"/>
      <c r="B37" s="228" t="s">
        <v>130</v>
      </c>
      <c r="C37" s="217" t="s">
        <v>98</v>
      </c>
      <c r="D37" s="217" t="s">
        <v>98</v>
      </c>
      <c r="E37" s="216" t="s">
        <v>98</v>
      </c>
      <c r="F37" s="216" t="s">
        <v>98</v>
      </c>
      <c r="G37" s="216" t="s">
        <v>98</v>
      </c>
      <c r="H37" s="216" t="s">
        <v>98</v>
      </c>
      <c r="I37" s="216" t="s">
        <v>98</v>
      </c>
      <c r="J37" s="216" t="s">
        <v>98</v>
      </c>
      <c r="K37" s="216" t="s">
        <v>98</v>
      </c>
      <c r="L37" s="216" t="s">
        <v>98</v>
      </c>
      <c r="M37" s="216" t="s">
        <v>98</v>
      </c>
    </row>
    <row r="38" spans="1:13" ht="90">
      <c r="A38" s="231" t="s">
        <v>372</v>
      </c>
      <c r="B38" s="228" t="s">
        <v>371</v>
      </c>
      <c r="C38" s="232">
        <v>140</v>
      </c>
      <c r="D38" s="232">
        <v>141</v>
      </c>
      <c r="E38" s="222">
        <f t="shared" ref="E38:M38" si="1">E40+E41</f>
        <v>0</v>
      </c>
      <c r="F38" s="222">
        <f t="shared" si="1"/>
        <v>0</v>
      </c>
      <c r="G38" s="222">
        <f t="shared" si="1"/>
        <v>0</v>
      </c>
      <c r="H38" s="222">
        <f t="shared" si="1"/>
        <v>0</v>
      </c>
      <c r="I38" s="222">
        <f t="shared" si="1"/>
        <v>0</v>
      </c>
      <c r="J38" s="222">
        <f t="shared" si="1"/>
        <v>0</v>
      </c>
      <c r="K38" s="222">
        <f t="shared" si="1"/>
        <v>0</v>
      </c>
      <c r="L38" s="222">
        <f t="shared" si="1"/>
        <v>0</v>
      </c>
      <c r="M38" s="222">
        <f t="shared" si="1"/>
        <v>0</v>
      </c>
    </row>
    <row r="39" spans="1:13">
      <c r="A39" s="231"/>
      <c r="B39" s="228" t="s">
        <v>61</v>
      </c>
      <c r="C39" s="217" t="s">
        <v>98</v>
      </c>
      <c r="D39" s="217" t="s">
        <v>98</v>
      </c>
      <c r="E39" s="216" t="s">
        <v>98</v>
      </c>
      <c r="F39" s="216" t="s">
        <v>98</v>
      </c>
      <c r="G39" s="216" t="s">
        <v>98</v>
      </c>
      <c r="H39" s="216" t="s">
        <v>98</v>
      </c>
      <c r="I39" s="216" t="s">
        <v>98</v>
      </c>
      <c r="J39" s="216" t="s">
        <v>98</v>
      </c>
      <c r="K39" s="216" t="s">
        <v>98</v>
      </c>
      <c r="L39" s="216" t="s">
        <v>98</v>
      </c>
      <c r="M39" s="216" t="s">
        <v>98</v>
      </c>
    </row>
    <row r="40" spans="1:13" ht="150">
      <c r="A40" s="231" t="s">
        <v>370</v>
      </c>
      <c r="B40" s="228" t="s">
        <v>369</v>
      </c>
      <c r="C40" s="232">
        <v>140</v>
      </c>
      <c r="D40" s="232" t="s">
        <v>368</v>
      </c>
      <c r="E40" s="222">
        <f t="shared" ref="E40:E45" si="2">F40+L40+M40</f>
        <v>0</v>
      </c>
      <c r="F40" s="222">
        <f t="shared" ref="F40:F45" si="3">G40+H40+I40+J40</f>
        <v>0</v>
      </c>
      <c r="G40" s="211"/>
      <c r="H40" s="211"/>
      <c r="I40" s="220"/>
      <c r="J40" s="211"/>
      <c r="K40" s="211"/>
      <c r="L40" s="211"/>
      <c r="M40" s="211"/>
    </row>
    <row r="41" spans="1:13" ht="150">
      <c r="A41" s="231" t="s">
        <v>367</v>
      </c>
      <c r="B41" s="228" t="s">
        <v>366</v>
      </c>
      <c r="C41" s="232">
        <v>140</v>
      </c>
      <c r="D41" s="232" t="s">
        <v>365</v>
      </c>
      <c r="E41" s="222">
        <f t="shared" si="2"/>
        <v>0</v>
      </c>
      <c r="F41" s="222">
        <f t="shared" si="3"/>
        <v>0</v>
      </c>
      <c r="G41" s="211"/>
      <c r="H41" s="211"/>
      <c r="I41" s="220"/>
      <c r="J41" s="211"/>
      <c r="K41" s="211"/>
      <c r="L41" s="211"/>
      <c r="M41" s="211"/>
    </row>
    <row r="42" spans="1:13">
      <c r="A42" s="231" t="s">
        <v>364</v>
      </c>
      <c r="B42" s="228" t="s">
        <v>363</v>
      </c>
      <c r="C42" s="232">
        <v>140</v>
      </c>
      <c r="D42" s="232">
        <v>143</v>
      </c>
      <c r="E42" s="222">
        <f t="shared" si="2"/>
        <v>0</v>
      </c>
      <c r="F42" s="222">
        <f t="shared" si="3"/>
        <v>0</v>
      </c>
      <c r="G42" s="211"/>
      <c r="H42" s="211"/>
      <c r="I42" s="220"/>
      <c r="J42" s="211"/>
      <c r="K42" s="211"/>
      <c r="L42" s="211"/>
      <c r="M42" s="211"/>
    </row>
    <row r="43" spans="1:13" ht="60">
      <c r="A43" s="231" t="s">
        <v>362</v>
      </c>
      <c r="B43" s="228" t="s">
        <v>361</v>
      </c>
      <c r="C43" s="232">
        <v>140</v>
      </c>
      <c r="D43" s="232">
        <v>144</v>
      </c>
      <c r="E43" s="222">
        <f t="shared" si="2"/>
        <v>0</v>
      </c>
      <c r="F43" s="222">
        <f t="shared" si="3"/>
        <v>0</v>
      </c>
      <c r="G43" s="211"/>
      <c r="H43" s="211"/>
      <c r="I43" s="220"/>
      <c r="J43" s="211"/>
      <c r="K43" s="211"/>
      <c r="L43" s="211"/>
      <c r="M43" s="211"/>
    </row>
    <row r="44" spans="1:13" ht="30">
      <c r="A44" s="231" t="s">
        <v>360</v>
      </c>
      <c r="B44" s="228" t="s">
        <v>359</v>
      </c>
      <c r="C44" s="232">
        <v>140</v>
      </c>
      <c r="D44" s="232">
        <v>145</v>
      </c>
      <c r="E44" s="222">
        <f t="shared" si="2"/>
        <v>0</v>
      </c>
      <c r="F44" s="222">
        <f t="shared" si="3"/>
        <v>0</v>
      </c>
      <c r="G44" s="211"/>
      <c r="H44" s="211"/>
      <c r="I44" s="220"/>
      <c r="J44" s="211"/>
      <c r="K44" s="211"/>
      <c r="L44" s="211"/>
      <c r="M44" s="211"/>
    </row>
    <row r="45" spans="1:13" ht="45">
      <c r="A45" s="231" t="s">
        <v>358</v>
      </c>
      <c r="B45" s="228" t="s">
        <v>357</v>
      </c>
      <c r="C45" s="232">
        <v>150</v>
      </c>
      <c r="D45" s="232">
        <v>150</v>
      </c>
      <c r="E45" s="222">
        <f t="shared" si="2"/>
        <v>160000</v>
      </c>
      <c r="F45" s="222">
        <f t="shared" si="3"/>
        <v>160000</v>
      </c>
      <c r="G45" s="222">
        <f>G47+G57</f>
        <v>0</v>
      </c>
      <c r="H45" s="222">
        <f>H47+H57</f>
        <v>0</v>
      </c>
      <c r="I45" s="222">
        <f>I47+I57</f>
        <v>0</v>
      </c>
      <c r="J45" s="222">
        <f>J47+J57+J61+J66+J67</f>
        <v>160000</v>
      </c>
      <c r="K45" s="222">
        <f>K47+K57+K61+K66+K67</f>
        <v>0</v>
      </c>
      <c r="L45" s="222">
        <f>L47+L57+L61+L66+L67</f>
        <v>0</v>
      </c>
      <c r="M45" s="222">
        <f>M47+M57+M61+M66+M67</f>
        <v>0</v>
      </c>
    </row>
    <row r="46" spans="1:13">
      <c r="A46" s="231"/>
      <c r="B46" s="228" t="s">
        <v>130</v>
      </c>
      <c r="C46" s="217" t="s">
        <v>98</v>
      </c>
      <c r="D46" s="217" t="s">
        <v>98</v>
      </c>
      <c r="E46" s="216" t="s">
        <v>98</v>
      </c>
      <c r="F46" s="216" t="s">
        <v>98</v>
      </c>
      <c r="G46" s="216" t="s">
        <v>98</v>
      </c>
      <c r="H46" s="216" t="s">
        <v>98</v>
      </c>
      <c r="I46" s="216" t="s">
        <v>98</v>
      </c>
      <c r="J46" s="216" t="s">
        <v>98</v>
      </c>
      <c r="K46" s="216" t="s">
        <v>98</v>
      </c>
      <c r="L46" s="216" t="s">
        <v>98</v>
      </c>
      <c r="M46" s="216" t="s">
        <v>98</v>
      </c>
    </row>
    <row r="47" spans="1:13" ht="90">
      <c r="A47" s="231" t="s">
        <v>356</v>
      </c>
      <c r="B47" s="228" t="s">
        <v>355</v>
      </c>
      <c r="C47" s="232">
        <v>150</v>
      </c>
      <c r="D47" s="232">
        <v>152</v>
      </c>
      <c r="E47" s="222">
        <f>F47+L47+M47</f>
        <v>0</v>
      </c>
      <c r="F47" s="222">
        <f>G47+H47+I47+J47</f>
        <v>0</v>
      </c>
      <c r="G47" s="222">
        <f>G49</f>
        <v>0</v>
      </c>
      <c r="H47" s="222">
        <f>H49+H50</f>
        <v>0</v>
      </c>
      <c r="I47" s="222">
        <f>I49</f>
        <v>0</v>
      </c>
      <c r="J47" s="222">
        <f>J49+J50</f>
        <v>0</v>
      </c>
      <c r="K47" s="222">
        <f>K49+K50</f>
        <v>0</v>
      </c>
      <c r="L47" s="222">
        <f>L49+L50</f>
        <v>0</v>
      </c>
      <c r="M47" s="222">
        <f>M49+M50</f>
        <v>0</v>
      </c>
    </row>
    <row r="48" spans="1:13">
      <c r="A48" s="231"/>
      <c r="B48" s="228" t="s">
        <v>130</v>
      </c>
      <c r="C48" s="217" t="s">
        <v>98</v>
      </c>
      <c r="D48" s="217" t="s">
        <v>98</v>
      </c>
      <c r="E48" s="216" t="s">
        <v>98</v>
      </c>
      <c r="F48" s="216" t="s">
        <v>98</v>
      </c>
      <c r="G48" s="216" t="s">
        <v>98</v>
      </c>
      <c r="H48" s="216" t="s">
        <v>98</v>
      </c>
      <c r="I48" s="216" t="s">
        <v>98</v>
      </c>
      <c r="J48" s="216" t="s">
        <v>98</v>
      </c>
      <c r="K48" s="216" t="s">
        <v>98</v>
      </c>
      <c r="L48" s="216" t="s">
        <v>98</v>
      </c>
      <c r="M48" s="216" t="s">
        <v>98</v>
      </c>
    </row>
    <row r="49" spans="1:13" ht="30">
      <c r="A49" s="231" t="s">
        <v>354</v>
      </c>
      <c r="B49" s="228" t="s">
        <v>350</v>
      </c>
      <c r="C49" s="232">
        <v>150</v>
      </c>
      <c r="D49" s="232" t="s">
        <v>353</v>
      </c>
      <c r="E49" s="222">
        <f>F49+L49+M49</f>
        <v>0</v>
      </c>
      <c r="F49" s="222">
        <f>G49+H49+I49+J49</f>
        <v>0</v>
      </c>
      <c r="G49" s="220"/>
      <c r="H49" s="220"/>
      <c r="I49" s="220"/>
      <c r="J49" s="220"/>
      <c r="K49" s="220"/>
      <c r="L49" s="220"/>
      <c r="M49" s="220"/>
    </row>
    <row r="50" spans="1:13" ht="30">
      <c r="A50" s="231" t="s">
        <v>352</v>
      </c>
      <c r="B50" s="228" t="s">
        <v>336</v>
      </c>
      <c r="C50" s="232">
        <v>150</v>
      </c>
      <c r="D50" s="232" t="s">
        <v>343</v>
      </c>
      <c r="E50" s="222">
        <f>F50+L50+M50</f>
        <v>0</v>
      </c>
      <c r="F50" s="222">
        <f>H50+J50</f>
        <v>0</v>
      </c>
      <c r="G50" s="222" t="s">
        <v>98</v>
      </c>
      <c r="H50" s="264">
        <f>H52</f>
        <v>0</v>
      </c>
      <c r="I50" s="222" t="s">
        <v>98</v>
      </c>
      <c r="J50" s="222">
        <f>J53</f>
        <v>0</v>
      </c>
      <c r="K50" s="222">
        <f>K53</f>
        <v>0</v>
      </c>
      <c r="L50" s="264">
        <f>L52+L53</f>
        <v>0</v>
      </c>
      <c r="M50" s="264">
        <f>M52+M53</f>
        <v>0</v>
      </c>
    </row>
    <row r="51" spans="1:13">
      <c r="A51" s="231"/>
      <c r="B51" s="228" t="s">
        <v>130</v>
      </c>
      <c r="C51" s="217" t="s">
        <v>98</v>
      </c>
      <c r="D51" s="217" t="s">
        <v>98</v>
      </c>
      <c r="E51" s="216" t="s">
        <v>98</v>
      </c>
      <c r="F51" s="216" t="s">
        <v>98</v>
      </c>
      <c r="G51" s="216" t="s">
        <v>98</v>
      </c>
      <c r="H51" s="216" t="s">
        <v>98</v>
      </c>
      <c r="I51" s="216" t="s">
        <v>98</v>
      </c>
      <c r="J51" s="216" t="s">
        <v>98</v>
      </c>
      <c r="K51" s="216" t="s">
        <v>98</v>
      </c>
      <c r="L51" s="216" t="s">
        <v>98</v>
      </c>
      <c r="M51" s="216" t="s">
        <v>98</v>
      </c>
    </row>
    <row r="52" spans="1:13" s="234" customFormat="1" ht="30">
      <c r="A52" s="231" t="s">
        <v>351</v>
      </c>
      <c r="B52" s="228" t="s">
        <v>350</v>
      </c>
      <c r="C52" s="232">
        <v>150</v>
      </c>
      <c r="D52" s="232" t="s">
        <v>343</v>
      </c>
      <c r="E52" s="222">
        <f>F52+L52+M52</f>
        <v>0</v>
      </c>
      <c r="F52" s="222">
        <f>H52</f>
        <v>0</v>
      </c>
      <c r="G52" s="216" t="s">
        <v>98</v>
      </c>
      <c r="H52" s="211"/>
      <c r="I52" s="216" t="s">
        <v>98</v>
      </c>
      <c r="J52" s="216" t="s">
        <v>98</v>
      </c>
      <c r="K52" s="216" t="s">
        <v>98</v>
      </c>
      <c r="L52" s="211"/>
      <c r="M52" s="211"/>
    </row>
    <row r="53" spans="1:13" s="234" customFormat="1" ht="30">
      <c r="A53" s="231" t="s">
        <v>349</v>
      </c>
      <c r="B53" s="228" t="s">
        <v>348</v>
      </c>
      <c r="C53" s="232">
        <v>150</v>
      </c>
      <c r="D53" s="232" t="s">
        <v>343</v>
      </c>
      <c r="E53" s="222">
        <f>F53+L53+M53</f>
        <v>0</v>
      </c>
      <c r="F53" s="222">
        <f>J53</f>
        <v>0</v>
      </c>
      <c r="G53" s="222" t="s">
        <v>98</v>
      </c>
      <c r="H53" s="222" t="s">
        <v>98</v>
      </c>
      <c r="I53" s="222" t="s">
        <v>98</v>
      </c>
      <c r="J53" s="222">
        <f>J55+J56</f>
        <v>0</v>
      </c>
      <c r="K53" s="222">
        <f>K55+K56</f>
        <v>0</v>
      </c>
      <c r="L53" s="222">
        <f>L55+L56</f>
        <v>0</v>
      </c>
      <c r="M53" s="222">
        <f>M55+M56</f>
        <v>0</v>
      </c>
    </row>
    <row r="54" spans="1:13" s="234" customFormat="1">
      <c r="A54" s="231"/>
      <c r="B54" s="228" t="s">
        <v>130</v>
      </c>
      <c r="C54" s="217" t="s">
        <v>98</v>
      </c>
      <c r="D54" s="217" t="s">
        <v>98</v>
      </c>
      <c r="E54" s="216" t="s">
        <v>98</v>
      </c>
      <c r="F54" s="216" t="s">
        <v>98</v>
      </c>
      <c r="G54" s="216" t="s">
        <v>98</v>
      </c>
      <c r="H54" s="216" t="s">
        <v>98</v>
      </c>
      <c r="I54" s="216" t="s">
        <v>98</v>
      </c>
      <c r="J54" s="216" t="s">
        <v>98</v>
      </c>
      <c r="K54" s="216" t="s">
        <v>98</v>
      </c>
      <c r="L54" s="216" t="s">
        <v>98</v>
      </c>
      <c r="M54" s="216" t="s">
        <v>98</v>
      </c>
    </row>
    <row r="55" spans="1:13" s="234" customFormat="1" ht="30">
      <c r="A55" s="238" t="s">
        <v>347</v>
      </c>
      <c r="B55" s="228" t="s">
        <v>346</v>
      </c>
      <c r="C55" s="232">
        <v>150</v>
      </c>
      <c r="D55" s="232" t="s">
        <v>343</v>
      </c>
      <c r="E55" s="222">
        <f>F55+L55+M55</f>
        <v>0</v>
      </c>
      <c r="F55" s="222">
        <f>J55</f>
        <v>0</v>
      </c>
      <c r="G55" s="216" t="s">
        <v>98</v>
      </c>
      <c r="H55" s="216" t="s">
        <v>98</v>
      </c>
      <c r="I55" s="216" t="s">
        <v>98</v>
      </c>
      <c r="J55" s="220"/>
      <c r="K55" s="220"/>
      <c r="L55" s="211"/>
      <c r="M55" s="211"/>
    </row>
    <row r="56" spans="1:13" s="234" customFormat="1" ht="30">
      <c r="A56" s="238" t="s">
        <v>345</v>
      </c>
      <c r="B56" s="228" t="s">
        <v>344</v>
      </c>
      <c r="C56" s="232">
        <v>150</v>
      </c>
      <c r="D56" s="232" t="s">
        <v>343</v>
      </c>
      <c r="E56" s="222">
        <f>F56+L56+M56</f>
        <v>0</v>
      </c>
      <c r="F56" s="222">
        <f>J56</f>
        <v>0</v>
      </c>
      <c r="G56" s="216" t="s">
        <v>98</v>
      </c>
      <c r="H56" s="216" t="s">
        <v>98</v>
      </c>
      <c r="I56" s="216" t="s">
        <v>98</v>
      </c>
      <c r="J56" s="220"/>
      <c r="K56" s="220"/>
      <c r="L56" s="211"/>
      <c r="M56" s="211"/>
    </row>
    <row r="57" spans="1:13" ht="45">
      <c r="A57" s="231" t="s">
        <v>342</v>
      </c>
      <c r="B57" s="228" t="s">
        <v>341</v>
      </c>
      <c r="C57" s="232">
        <v>150</v>
      </c>
      <c r="D57" s="232">
        <v>154</v>
      </c>
      <c r="E57" s="222">
        <f t="shared" ref="E57:M57" si="4">E59+E60</f>
        <v>160000</v>
      </c>
      <c r="F57" s="222">
        <f t="shared" si="4"/>
        <v>160000</v>
      </c>
      <c r="G57" s="222">
        <f t="shared" si="4"/>
        <v>0</v>
      </c>
      <c r="H57" s="222">
        <f t="shared" si="4"/>
        <v>0</v>
      </c>
      <c r="I57" s="222">
        <f t="shared" si="4"/>
        <v>0</v>
      </c>
      <c r="J57" s="222">
        <f t="shared" si="4"/>
        <v>160000</v>
      </c>
      <c r="K57" s="222">
        <f t="shared" si="4"/>
        <v>0</v>
      </c>
      <c r="L57" s="222">
        <f t="shared" si="4"/>
        <v>0</v>
      </c>
      <c r="M57" s="222">
        <f t="shared" si="4"/>
        <v>0</v>
      </c>
    </row>
    <row r="58" spans="1:13">
      <c r="A58" s="231"/>
      <c r="B58" s="228" t="s">
        <v>61</v>
      </c>
      <c r="C58" s="217" t="s">
        <v>98</v>
      </c>
      <c r="D58" s="217" t="s">
        <v>98</v>
      </c>
      <c r="E58" s="216" t="s">
        <v>98</v>
      </c>
      <c r="F58" s="216" t="s">
        <v>98</v>
      </c>
      <c r="G58" s="216" t="s">
        <v>98</v>
      </c>
      <c r="H58" s="216" t="s">
        <v>98</v>
      </c>
      <c r="I58" s="216" t="s">
        <v>98</v>
      </c>
      <c r="J58" s="216" t="s">
        <v>98</v>
      </c>
      <c r="K58" s="216" t="s">
        <v>98</v>
      </c>
      <c r="L58" s="216" t="s">
        <v>98</v>
      </c>
      <c r="M58" s="216" t="s">
        <v>98</v>
      </c>
    </row>
    <row r="59" spans="1:13" ht="45">
      <c r="A59" s="231" t="s">
        <v>340</v>
      </c>
      <c r="B59" s="228" t="s">
        <v>339</v>
      </c>
      <c r="C59" s="232">
        <v>150</v>
      </c>
      <c r="D59" s="232" t="s">
        <v>338</v>
      </c>
      <c r="E59" s="222">
        <f>F59+L59+M59</f>
        <v>0</v>
      </c>
      <c r="F59" s="222">
        <f>G59+H59+I59+J59</f>
        <v>0</v>
      </c>
      <c r="G59" s="211"/>
      <c r="H59" s="211"/>
      <c r="I59" s="220"/>
      <c r="J59" s="211"/>
      <c r="K59" s="211"/>
      <c r="L59" s="211"/>
      <c r="M59" s="211"/>
    </row>
    <row r="60" spans="1:13" ht="30">
      <c r="A60" s="231" t="s">
        <v>337</v>
      </c>
      <c r="B60" s="228" t="s">
        <v>336</v>
      </c>
      <c r="C60" s="232">
        <v>150</v>
      </c>
      <c r="D60" s="232" t="s">
        <v>335</v>
      </c>
      <c r="E60" s="222">
        <f>F60+L60+M60</f>
        <v>160000</v>
      </c>
      <c r="F60" s="222">
        <f>G60+H60+I60+J60</f>
        <v>160000</v>
      </c>
      <c r="G60" s="211"/>
      <c r="H60" s="211"/>
      <c r="I60" s="220"/>
      <c r="J60" s="211">
        <v>160000</v>
      </c>
      <c r="K60" s="211"/>
      <c r="L60" s="211"/>
      <c r="M60" s="211"/>
    </row>
    <row r="61" spans="1:13" ht="120">
      <c r="A61" s="231" t="s">
        <v>334</v>
      </c>
      <c r="B61" s="228" t="s">
        <v>333</v>
      </c>
      <c r="C61" s="232">
        <v>150</v>
      </c>
      <c r="D61" s="232">
        <v>155</v>
      </c>
      <c r="E61" s="222">
        <f>F61+L61+M61</f>
        <v>0</v>
      </c>
      <c r="F61" s="222">
        <f>J61</f>
        <v>0</v>
      </c>
      <c r="G61" s="222" t="s">
        <v>98</v>
      </c>
      <c r="H61" s="222" t="s">
        <v>98</v>
      </c>
      <c r="I61" s="222" t="s">
        <v>98</v>
      </c>
      <c r="J61" s="222">
        <f>J63+J64+J65</f>
        <v>0</v>
      </c>
      <c r="K61" s="222">
        <f>K63+K64+K65</f>
        <v>0</v>
      </c>
      <c r="L61" s="222">
        <f>L63+L64+L65</f>
        <v>0</v>
      </c>
      <c r="M61" s="222">
        <f>M63+M64+M65</f>
        <v>0</v>
      </c>
    </row>
    <row r="62" spans="1:13">
      <c r="A62" s="231"/>
      <c r="B62" s="228" t="s">
        <v>61</v>
      </c>
      <c r="C62" s="217" t="s">
        <v>98</v>
      </c>
      <c r="D62" s="217" t="s">
        <v>98</v>
      </c>
      <c r="E62" s="216" t="s">
        <v>98</v>
      </c>
      <c r="F62" s="216" t="s">
        <v>98</v>
      </c>
      <c r="G62" s="216" t="s">
        <v>98</v>
      </c>
      <c r="H62" s="216" t="s">
        <v>98</v>
      </c>
      <c r="I62" s="216" t="s">
        <v>98</v>
      </c>
      <c r="J62" s="216" t="s">
        <v>98</v>
      </c>
      <c r="K62" s="216" t="s">
        <v>98</v>
      </c>
      <c r="L62" s="216" t="s">
        <v>98</v>
      </c>
      <c r="M62" s="216" t="s">
        <v>98</v>
      </c>
    </row>
    <row r="63" spans="1:13" ht="105">
      <c r="A63" s="231" t="s">
        <v>332</v>
      </c>
      <c r="B63" s="228" t="s">
        <v>331</v>
      </c>
      <c r="C63" s="232">
        <v>150</v>
      </c>
      <c r="D63" s="232">
        <v>155</v>
      </c>
      <c r="E63" s="222">
        <f>F63+L63+M63</f>
        <v>0</v>
      </c>
      <c r="F63" s="222">
        <f>J63</f>
        <v>0</v>
      </c>
      <c r="G63" s="216" t="s">
        <v>98</v>
      </c>
      <c r="H63" s="216" t="s">
        <v>98</v>
      </c>
      <c r="I63" s="216" t="s">
        <v>98</v>
      </c>
      <c r="J63" s="211"/>
      <c r="K63" s="211"/>
      <c r="L63" s="211"/>
      <c r="M63" s="211"/>
    </row>
    <row r="64" spans="1:13" ht="135">
      <c r="A64" s="231" t="s">
        <v>330</v>
      </c>
      <c r="B64" s="228" t="s">
        <v>329</v>
      </c>
      <c r="C64" s="232">
        <v>150</v>
      </c>
      <c r="D64" s="232">
        <v>155</v>
      </c>
      <c r="E64" s="222">
        <f>F64+L64+M64</f>
        <v>0</v>
      </c>
      <c r="F64" s="222">
        <f>J64</f>
        <v>0</v>
      </c>
      <c r="G64" s="216" t="s">
        <v>98</v>
      </c>
      <c r="H64" s="216" t="s">
        <v>98</v>
      </c>
      <c r="I64" s="216" t="s">
        <v>98</v>
      </c>
      <c r="J64" s="211"/>
      <c r="K64" s="211"/>
      <c r="L64" s="211"/>
      <c r="M64" s="211"/>
    </row>
    <row r="65" spans="1:13" ht="30">
      <c r="A65" s="231" t="s">
        <v>328</v>
      </c>
      <c r="B65" s="228" t="s">
        <v>327</v>
      </c>
      <c r="C65" s="232">
        <v>150</v>
      </c>
      <c r="D65" s="232">
        <v>155</v>
      </c>
      <c r="E65" s="222">
        <f>F65+L65+M65</f>
        <v>0</v>
      </c>
      <c r="F65" s="222">
        <f>J65</f>
        <v>0</v>
      </c>
      <c r="G65" s="216" t="s">
        <v>98</v>
      </c>
      <c r="H65" s="216" t="s">
        <v>98</v>
      </c>
      <c r="I65" s="216" t="s">
        <v>98</v>
      </c>
      <c r="J65" s="211"/>
      <c r="K65" s="211"/>
      <c r="L65" s="211"/>
      <c r="M65" s="211"/>
    </row>
    <row r="66" spans="1:13" ht="90">
      <c r="A66" s="231" t="s">
        <v>326</v>
      </c>
      <c r="B66" s="228" t="s">
        <v>325</v>
      </c>
      <c r="C66" s="232">
        <v>150</v>
      </c>
      <c r="D66" s="232">
        <v>156</v>
      </c>
      <c r="E66" s="222">
        <f>F66+L66+M66</f>
        <v>0</v>
      </c>
      <c r="F66" s="222">
        <f>J66</f>
        <v>0</v>
      </c>
      <c r="G66" s="216" t="s">
        <v>98</v>
      </c>
      <c r="H66" s="216" t="s">
        <v>98</v>
      </c>
      <c r="I66" s="216" t="s">
        <v>98</v>
      </c>
      <c r="J66" s="211"/>
      <c r="K66" s="211"/>
      <c r="L66" s="211"/>
      <c r="M66" s="211"/>
    </row>
    <row r="67" spans="1:13" ht="60">
      <c r="A67" s="231" t="s">
        <v>324</v>
      </c>
      <c r="B67" s="228" t="s">
        <v>323</v>
      </c>
      <c r="C67" s="232">
        <v>150</v>
      </c>
      <c r="D67" s="232">
        <v>157</v>
      </c>
      <c r="E67" s="222">
        <f>F67+L67+M67</f>
        <v>0</v>
      </c>
      <c r="F67" s="222">
        <f>J67</f>
        <v>0</v>
      </c>
      <c r="G67" s="216" t="s">
        <v>98</v>
      </c>
      <c r="H67" s="216" t="s">
        <v>98</v>
      </c>
      <c r="I67" s="216" t="s">
        <v>98</v>
      </c>
      <c r="J67" s="211"/>
      <c r="K67" s="211"/>
      <c r="L67" s="211"/>
      <c r="M67" s="211"/>
    </row>
    <row r="68" spans="1:13" ht="45">
      <c r="A68" s="231" t="s">
        <v>322</v>
      </c>
      <c r="B68" s="228" t="s">
        <v>321</v>
      </c>
      <c r="C68" s="232">
        <v>160</v>
      </c>
      <c r="D68" s="232">
        <v>160</v>
      </c>
      <c r="E68" s="222">
        <f>E70</f>
        <v>0</v>
      </c>
      <c r="F68" s="222">
        <f>F70</f>
        <v>0</v>
      </c>
      <c r="G68" s="222">
        <f>G70</f>
        <v>0</v>
      </c>
      <c r="H68" s="222">
        <f>H70</f>
        <v>0</v>
      </c>
      <c r="I68" s="222">
        <f>I70</f>
        <v>0</v>
      </c>
      <c r="J68" s="222" t="s">
        <v>98</v>
      </c>
      <c r="K68" s="222" t="s">
        <v>98</v>
      </c>
      <c r="L68" s="222">
        <f>L70</f>
        <v>0</v>
      </c>
      <c r="M68" s="222">
        <f>M70</f>
        <v>0</v>
      </c>
    </row>
    <row r="69" spans="1:13">
      <c r="A69" s="231"/>
      <c r="B69" s="228" t="s">
        <v>130</v>
      </c>
      <c r="C69" s="217" t="s">
        <v>98</v>
      </c>
      <c r="D69" s="217" t="s">
        <v>98</v>
      </c>
      <c r="E69" s="216" t="s">
        <v>98</v>
      </c>
      <c r="F69" s="216" t="s">
        <v>98</v>
      </c>
      <c r="G69" s="216" t="s">
        <v>98</v>
      </c>
      <c r="H69" s="216" t="s">
        <v>98</v>
      </c>
      <c r="I69" s="216" t="s">
        <v>98</v>
      </c>
      <c r="J69" s="216" t="s">
        <v>98</v>
      </c>
      <c r="K69" s="216" t="s">
        <v>98</v>
      </c>
      <c r="L69" s="216" t="s">
        <v>98</v>
      </c>
      <c r="M69" s="216" t="s">
        <v>98</v>
      </c>
    </row>
    <row r="70" spans="1:13" ht="165">
      <c r="A70" s="231" t="s">
        <v>320</v>
      </c>
      <c r="B70" s="228" t="s">
        <v>319</v>
      </c>
      <c r="C70" s="232">
        <v>160</v>
      </c>
      <c r="D70" s="232">
        <v>162</v>
      </c>
      <c r="E70" s="222">
        <f>F70+L70+M70</f>
        <v>0</v>
      </c>
      <c r="F70" s="222">
        <f>G70+H70+I70</f>
        <v>0</v>
      </c>
      <c r="G70" s="211"/>
      <c r="H70" s="211"/>
      <c r="I70" s="211"/>
      <c r="J70" s="216" t="s">
        <v>98</v>
      </c>
      <c r="K70" s="216" t="s">
        <v>98</v>
      </c>
      <c r="L70" s="211"/>
      <c r="M70" s="211"/>
    </row>
    <row r="71" spans="1:13" s="237" customFormat="1">
      <c r="A71" s="231" t="s">
        <v>318</v>
      </c>
      <c r="B71" s="228" t="s">
        <v>317</v>
      </c>
      <c r="C71" s="232">
        <v>180</v>
      </c>
      <c r="D71" s="217" t="s">
        <v>98</v>
      </c>
      <c r="E71" s="222">
        <f t="shared" ref="E71:M71" si="5">E73</f>
        <v>0</v>
      </c>
      <c r="F71" s="222">
        <f t="shared" si="5"/>
        <v>0</v>
      </c>
      <c r="G71" s="222">
        <f t="shared" si="5"/>
        <v>0</v>
      </c>
      <c r="H71" s="222">
        <f t="shared" si="5"/>
        <v>0</v>
      </c>
      <c r="I71" s="222">
        <f t="shared" si="5"/>
        <v>0</v>
      </c>
      <c r="J71" s="222">
        <f t="shared" si="5"/>
        <v>0</v>
      </c>
      <c r="K71" s="222">
        <f t="shared" si="5"/>
        <v>0</v>
      </c>
      <c r="L71" s="222">
        <f t="shared" si="5"/>
        <v>0</v>
      </c>
      <c r="M71" s="222">
        <f t="shared" si="5"/>
        <v>0</v>
      </c>
    </row>
    <row r="72" spans="1:13" s="237" customFormat="1">
      <c r="A72" s="231"/>
      <c r="B72" s="228" t="s">
        <v>130</v>
      </c>
      <c r="C72" s="217" t="s">
        <v>98</v>
      </c>
      <c r="D72" s="217" t="s">
        <v>98</v>
      </c>
      <c r="E72" s="216" t="s">
        <v>98</v>
      </c>
      <c r="F72" s="216" t="s">
        <v>98</v>
      </c>
      <c r="G72" s="216" t="s">
        <v>98</v>
      </c>
      <c r="H72" s="216" t="s">
        <v>98</v>
      </c>
      <c r="I72" s="216" t="s">
        <v>98</v>
      </c>
      <c r="J72" s="216" t="s">
        <v>98</v>
      </c>
      <c r="K72" s="216" t="s">
        <v>98</v>
      </c>
      <c r="L72" s="216" t="s">
        <v>98</v>
      </c>
      <c r="M72" s="216" t="s">
        <v>98</v>
      </c>
    </row>
    <row r="73" spans="1:13">
      <c r="A73" s="231" t="s">
        <v>316</v>
      </c>
      <c r="B73" s="228" t="s">
        <v>311</v>
      </c>
      <c r="C73" s="232">
        <v>180</v>
      </c>
      <c r="D73" s="232">
        <v>189</v>
      </c>
      <c r="E73" s="222">
        <f t="shared" ref="E73:M73" si="6">E75+E76</f>
        <v>0</v>
      </c>
      <c r="F73" s="222">
        <f t="shared" si="6"/>
        <v>0</v>
      </c>
      <c r="G73" s="222">
        <f t="shared" si="6"/>
        <v>0</v>
      </c>
      <c r="H73" s="222">
        <f t="shared" si="6"/>
        <v>0</v>
      </c>
      <c r="I73" s="222">
        <f t="shared" si="6"/>
        <v>0</v>
      </c>
      <c r="J73" s="222">
        <f t="shared" si="6"/>
        <v>0</v>
      </c>
      <c r="K73" s="222">
        <f t="shared" si="6"/>
        <v>0</v>
      </c>
      <c r="L73" s="222">
        <f t="shared" si="6"/>
        <v>0</v>
      </c>
      <c r="M73" s="222">
        <f t="shared" si="6"/>
        <v>0</v>
      </c>
    </row>
    <row r="74" spans="1:13">
      <c r="A74" s="231"/>
      <c r="B74" s="228" t="s">
        <v>61</v>
      </c>
      <c r="C74" s="217" t="s">
        <v>98</v>
      </c>
      <c r="D74" s="217" t="s">
        <v>98</v>
      </c>
      <c r="E74" s="216" t="s">
        <v>98</v>
      </c>
      <c r="F74" s="216" t="s">
        <v>98</v>
      </c>
      <c r="G74" s="216" t="s">
        <v>98</v>
      </c>
      <c r="H74" s="216" t="s">
        <v>98</v>
      </c>
      <c r="I74" s="216" t="s">
        <v>98</v>
      </c>
      <c r="J74" s="216" t="s">
        <v>98</v>
      </c>
      <c r="K74" s="216" t="s">
        <v>98</v>
      </c>
      <c r="L74" s="216" t="s">
        <v>98</v>
      </c>
      <c r="M74" s="216" t="s">
        <v>98</v>
      </c>
    </row>
    <row r="75" spans="1:13" ht="60">
      <c r="A75" s="231" t="s">
        <v>315</v>
      </c>
      <c r="B75" s="228" t="s">
        <v>314</v>
      </c>
      <c r="C75" s="232">
        <v>180</v>
      </c>
      <c r="D75" s="232" t="s">
        <v>313</v>
      </c>
      <c r="E75" s="222">
        <f>F75+L75+M75</f>
        <v>0</v>
      </c>
      <c r="F75" s="222">
        <f>G75+H75+I75+J75</f>
        <v>0</v>
      </c>
      <c r="G75" s="211"/>
      <c r="H75" s="211"/>
      <c r="I75" s="220"/>
      <c r="J75" s="211"/>
      <c r="K75" s="211"/>
      <c r="L75" s="211"/>
      <c r="M75" s="211"/>
    </row>
    <row r="76" spans="1:13">
      <c r="A76" s="231" t="s">
        <v>312</v>
      </c>
      <c r="B76" s="228" t="s">
        <v>311</v>
      </c>
      <c r="C76" s="232">
        <v>180</v>
      </c>
      <c r="D76" s="232" t="s">
        <v>310</v>
      </c>
      <c r="E76" s="222">
        <f>F76+L76+M76</f>
        <v>0</v>
      </c>
      <c r="F76" s="222">
        <f>G76+H76+I76+J76</f>
        <v>0</v>
      </c>
      <c r="G76" s="211"/>
      <c r="H76" s="211"/>
      <c r="I76" s="220"/>
      <c r="J76" s="211"/>
      <c r="K76" s="211"/>
      <c r="L76" s="211"/>
      <c r="M76" s="211"/>
    </row>
    <row r="77" spans="1:13" ht="30">
      <c r="A77" s="231" t="s">
        <v>309</v>
      </c>
      <c r="B77" s="228" t="s">
        <v>308</v>
      </c>
      <c r="C77" s="217">
        <v>410</v>
      </c>
      <c r="D77" s="217" t="s">
        <v>98</v>
      </c>
      <c r="E77" s="222">
        <f>F77+L77+M77</f>
        <v>0</v>
      </c>
      <c r="F77" s="222">
        <f>G77+H77+I77+J77</f>
        <v>0</v>
      </c>
      <c r="G77" s="211"/>
      <c r="H77" s="211"/>
      <c r="I77" s="211"/>
      <c r="J77" s="211"/>
      <c r="K77" s="211"/>
      <c r="L77" s="211"/>
      <c r="M77" s="211"/>
    </row>
    <row r="78" spans="1:13" ht="30">
      <c r="A78" s="231" t="s">
        <v>307</v>
      </c>
      <c r="B78" s="228" t="s">
        <v>306</v>
      </c>
      <c r="C78" s="217">
        <v>420</v>
      </c>
      <c r="D78" s="217" t="s">
        <v>98</v>
      </c>
      <c r="E78" s="222">
        <f>F78+L78+M78</f>
        <v>0</v>
      </c>
      <c r="F78" s="222">
        <f>G78+H78+I78+J78</f>
        <v>0</v>
      </c>
      <c r="G78" s="211"/>
      <c r="H78" s="211"/>
      <c r="I78" s="211"/>
      <c r="J78" s="211"/>
      <c r="K78" s="211"/>
      <c r="L78" s="211"/>
      <c r="M78" s="211"/>
    </row>
    <row r="79" spans="1:13" ht="30">
      <c r="A79" s="231" t="s">
        <v>305</v>
      </c>
      <c r="B79" s="228" t="s">
        <v>304</v>
      </c>
      <c r="C79" s="217">
        <v>440</v>
      </c>
      <c r="D79" s="217" t="s">
        <v>98</v>
      </c>
      <c r="E79" s="222">
        <f t="shared" ref="E79:M79" si="7">E81+E82+E83+E84+E85+E86+E87+E88</f>
        <v>0</v>
      </c>
      <c r="F79" s="222">
        <f t="shared" si="7"/>
        <v>0</v>
      </c>
      <c r="G79" s="222">
        <f t="shared" si="7"/>
        <v>0</v>
      </c>
      <c r="H79" s="222">
        <f t="shared" si="7"/>
        <v>0</v>
      </c>
      <c r="I79" s="222">
        <f t="shared" si="7"/>
        <v>0</v>
      </c>
      <c r="J79" s="222">
        <f t="shared" si="7"/>
        <v>0</v>
      </c>
      <c r="K79" s="222">
        <f t="shared" si="7"/>
        <v>0</v>
      </c>
      <c r="L79" s="222">
        <f t="shared" si="7"/>
        <v>0</v>
      </c>
      <c r="M79" s="222">
        <f t="shared" si="7"/>
        <v>0</v>
      </c>
    </row>
    <row r="80" spans="1:13">
      <c r="A80" s="231"/>
      <c r="B80" s="228" t="s">
        <v>61</v>
      </c>
      <c r="C80" s="217" t="s">
        <v>98</v>
      </c>
      <c r="D80" s="217" t="s">
        <v>98</v>
      </c>
      <c r="E80" s="216" t="s">
        <v>98</v>
      </c>
      <c r="F80" s="216" t="s">
        <v>98</v>
      </c>
      <c r="G80" s="216" t="s">
        <v>98</v>
      </c>
      <c r="H80" s="216" t="s">
        <v>98</v>
      </c>
      <c r="I80" s="216" t="s">
        <v>98</v>
      </c>
      <c r="J80" s="216" t="s">
        <v>98</v>
      </c>
      <c r="K80" s="216" t="s">
        <v>98</v>
      </c>
      <c r="L80" s="216" t="s">
        <v>98</v>
      </c>
      <c r="M80" s="216" t="s">
        <v>98</v>
      </c>
    </row>
    <row r="81" spans="1:13" ht="75">
      <c r="A81" s="231" t="s">
        <v>303</v>
      </c>
      <c r="B81" s="228" t="s">
        <v>302</v>
      </c>
      <c r="C81" s="217">
        <v>440</v>
      </c>
      <c r="D81" s="232">
        <v>441</v>
      </c>
      <c r="E81" s="222">
        <f t="shared" ref="E81:E88" si="8">F81+L81+M81</f>
        <v>0</v>
      </c>
      <c r="F81" s="222">
        <f t="shared" ref="F81:F88" si="9">G81+H81+I81+J81</f>
        <v>0</v>
      </c>
      <c r="G81" s="211"/>
      <c r="H81" s="211"/>
      <c r="I81" s="211"/>
      <c r="J81" s="211"/>
      <c r="K81" s="211"/>
      <c r="L81" s="211"/>
      <c r="M81" s="211"/>
    </row>
    <row r="82" spans="1:13" ht="30">
      <c r="A82" s="231" t="s">
        <v>301</v>
      </c>
      <c r="B82" s="228" t="s">
        <v>300</v>
      </c>
      <c r="C82" s="217">
        <v>440</v>
      </c>
      <c r="D82" s="232">
        <v>442</v>
      </c>
      <c r="E82" s="222">
        <f t="shared" si="8"/>
        <v>0</v>
      </c>
      <c r="F82" s="222">
        <f t="shared" si="9"/>
        <v>0</v>
      </c>
      <c r="G82" s="211"/>
      <c r="H82" s="211"/>
      <c r="I82" s="211"/>
      <c r="J82" s="211"/>
      <c r="K82" s="211"/>
      <c r="L82" s="211"/>
      <c r="M82" s="211"/>
    </row>
    <row r="83" spans="1:13" ht="45">
      <c r="A83" s="231" t="s">
        <v>299</v>
      </c>
      <c r="B83" s="228" t="s">
        <v>298</v>
      </c>
      <c r="C83" s="217">
        <v>440</v>
      </c>
      <c r="D83" s="232">
        <v>443</v>
      </c>
      <c r="E83" s="222">
        <f t="shared" si="8"/>
        <v>0</v>
      </c>
      <c r="F83" s="222">
        <f t="shared" si="9"/>
        <v>0</v>
      </c>
      <c r="G83" s="211"/>
      <c r="H83" s="211"/>
      <c r="I83" s="211"/>
      <c r="J83" s="211"/>
      <c r="K83" s="211"/>
      <c r="L83" s="211"/>
      <c r="M83" s="211"/>
    </row>
    <row r="84" spans="1:13" ht="30">
      <c r="A84" s="231" t="s">
        <v>297</v>
      </c>
      <c r="B84" s="228" t="s">
        <v>296</v>
      </c>
      <c r="C84" s="217">
        <v>440</v>
      </c>
      <c r="D84" s="232">
        <v>444</v>
      </c>
      <c r="E84" s="222">
        <f t="shared" si="8"/>
        <v>0</v>
      </c>
      <c r="F84" s="222">
        <f t="shared" si="9"/>
        <v>0</v>
      </c>
      <c r="G84" s="211"/>
      <c r="H84" s="211"/>
      <c r="I84" s="211"/>
      <c r="J84" s="211"/>
      <c r="K84" s="211"/>
      <c r="L84" s="211"/>
      <c r="M84" s="211"/>
    </row>
    <row r="85" spans="1:13" ht="30">
      <c r="A85" s="231" t="s">
        <v>295</v>
      </c>
      <c r="B85" s="233" t="s">
        <v>294</v>
      </c>
      <c r="C85" s="217">
        <v>440</v>
      </c>
      <c r="D85" s="232">
        <v>445</v>
      </c>
      <c r="E85" s="222">
        <f t="shared" si="8"/>
        <v>0</v>
      </c>
      <c r="F85" s="222">
        <f t="shared" si="9"/>
        <v>0</v>
      </c>
      <c r="G85" s="211"/>
      <c r="H85" s="211"/>
      <c r="I85" s="211"/>
      <c r="J85" s="211"/>
      <c r="K85" s="211"/>
      <c r="L85" s="211"/>
      <c r="M85" s="211"/>
    </row>
    <row r="86" spans="1:13" ht="45">
      <c r="A86" s="231" t="s">
        <v>293</v>
      </c>
      <c r="B86" s="233" t="s">
        <v>292</v>
      </c>
      <c r="C86" s="217">
        <v>440</v>
      </c>
      <c r="D86" s="232">
        <v>446</v>
      </c>
      <c r="E86" s="222">
        <f t="shared" si="8"/>
        <v>0</v>
      </c>
      <c r="F86" s="222">
        <f t="shared" si="9"/>
        <v>0</v>
      </c>
      <c r="G86" s="211"/>
      <c r="H86" s="211"/>
      <c r="I86" s="211"/>
      <c r="J86" s="211"/>
      <c r="K86" s="211"/>
      <c r="L86" s="211"/>
      <c r="M86" s="211"/>
    </row>
    <row r="87" spans="1:13" ht="60">
      <c r="A87" s="231" t="s">
        <v>291</v>
      </c>
      <c r="B87" s="233" t="s">
        <v>290</v>
      </c>
      <c r="C87" s="217">
        <v>440</v>
      </c>
      <c r="D87" s="232">
        <v>447</v>
      </c>
      <c r="E87" s="222">
        <f t="shared" si="8"/>
        <v>0</v>
      </c>
      <c r="F87" s="222">
        <f t="shared" si="9"/>
        <v>0</v>
      </c>
      <c r="G87" s="211"/>
      <c r="H87" s="211"/>
      <c r="I87" s="211"/>
      <c r="J87" s="211"/>
      <c r="K87" s="211"/>
      <c r="L87" s="211"/>
      <c r="M87" s="211"/>
    </row>
    <row r="88" spans="1:13" ht="60">
      <c r="A88" s="231" t="s">
        <v>289</v>
      </c>
      <c r="B88" s="233" t="s">
        <v>288</v>
      </c>
      <c r="C88" s="217">
        <v>440</v>
      </c>
      <c r="D88" s="232">
        <v>449</v>
      </c>
      <c r="E88" s="222">
        <f t="shared" si="8"/>
        <v>0</v>
      </c>
      <c r="F88" s="222">
        <f t="shared" si="9"/>
        <v>0</v>
      </c>
      <c r="G88" s="211"/>
      <c r="H88" s="211"/>
      <c r="I88" s="211"/>
      <c r="J88" s="211"/>
      <c r="K88" s="211"/>
      <c r="L88" s="211"/>
      <c r="M88" s="211"/>
    </row>
    <row r="89" spans="1:13" ht="42.75">
      <c r="A89" s="226" t="s">
        <v>287</v>
      </c>
      <c r="B89" s="225" t="s">
        <v>286</v>
      </c>
      <c r="C89" s="223" t="s">
        <v>98</v>
      </c>
      <c r="D89" s="223" t="s">
        <v>98</v>
      </c>
      <c r="E89" s="212">
        <f t="shared" ref="E89:M89" si="10">ROUND(E8+E9-E90+E209-E210,2)</f>
        <v>110000</v>
      </c>
      <c r="F89" s="222">
        <f t="shared" si="10"/>
        <v>110000</v>
      </c>
      <c r="G89" s="222">
        <f t="shared" si="10"/>
        <v>0</v>
      </c>
      <c r="H89" s="222">
        <f t="shared" si="10"/>
        <v>0</v>
      </c>
      <c r="I89" s="222">
        <f t="shared" si="10"/>
        <v>0</v>
      </c>
      <c r="J89" s="222">
        <f t="shared" si="10"/>
        <v>110000</v>
      </c>
      <c r="K89" s="222">
        <f t="shared" si="10"/>
        <v>0</v>
      </c>
      <c r="L89" s="222">
        <f t="shared" si="10"/>
        <v>0</v>
      </c>
      <c r="M89" s="222">
        <f t="shared" si="10"/>
        <v>0</v>
      </c>
    </row>
    <row r="90" spans="1:13" ht="28.5">
      <c r="A90" s="226" t="s">
        <v>285</v>
      </c>
      <c r="B90" s="225" t="s">
        <v>284</v>
      </c>
      <c r="C90" s="213" t="s">
        <v>98</v>
      </c>
      <c r="D90" s="223" t="s">
        <v>98</v>
      </c>
      <c r="E90" s="212">
        <f>ROUND(E92+E93+E121+E130+E174+E180+E181+E182+E183+E187+E195+E208,2)</f>
        <v>40575816</v>
      </c>
      <c r="F90" s="212">
        <f>ROUND(F92+F93+F121+F130+F174+F180+F181+F182+F183+F187+F195+F208,2)</f>
        <v>40575816</v>
      </c>
      <c r="G90" s="212">
        <f>ROUND(G92+G93+G121+G130+G174+G180+G181+G183+G187+G195+G208,2)</f>
        <v>19395816</v>
      </c>
      <c r="H90" s="212">
        <f>ROUND(H92+H93+H121+H130+H174+H180+H181+H183+H187+H195+H208,2)</f>
        <v>0</v>
      </c>
      <c r="I90" s="212">
        <f>ROUND(I92+I93+I121+I130+I174+I180+I181+I183+I187+I195+I208,2)</f>
        <v>0</v>
      </c>
      <c r="J90" s="212">
        <f>ROUND(J92+J93+J121+J130+J174+J180+J181+J182+J183+J187+J195+J208,2)</f>
        <v>21180000</v>
      </c>
      <c r="K90" s="212">
        <f>ROUND(K92+K93+K121+K130+K174+K180+K181+K182+K183+K187+K195+K208,2)</f>
        <v>0</v>
      </c>
      <c r="L90" s="212">
        <f>ROUND(L92+L93+L121+L130+L174+L180+L181+L182+L183+L187+L195+L208,2)</f>
        <v>0</v>
      </c>
      <c r="M90" s="212">
        <f>ROUND(M92+M93+M121+M130+M174+M180+M181+M182+M183+M187+M195+M208,2)</f>
        <v>0</v>
      </c>
    </row>
    <row r="91" spans="1:13">
      <c r="A91" s="219"/>
      <c r="B91" s="228" t="s">
        <v>61</v>
      </c>
      <c r="C91" s="232" t="s">
        <v>98</v>
      </c>
      <c r="D91" s="217" t="s">
        <v>98</v>
      </c>
      <c r="E91" s="216" t="s">
        <v>98</v>
      </c>
      <c r="F91" s="216" t="s">
        <v>98</v>
      </c>
      <c r="G91" s="216" t="s">
        <v>98</v>
      </c>
      <c r="H91" s="216" t="s">
        <v>98</v>
      </c>
      <c r="I91" s="216" t="s">
        <v>98</v>
      </c>
      <c r="J91" s="216" t="s">
        <v>98</v>
      </c>
      <c r="K91" s="216" t="s">
        <v>98</v>
      </c>
      <c r="L91" s="216" t="s">
        <v>98</v>
      </c>
      <c r="M91" s="216" t="s">
        <v>98</v>
      </c>
    </row>
    <row r="92" spans="1:13" ht="45">
      <c r="A92" s="219" t="s">
        <v>283</v>
      </c>
      <c r="B92" s="228" t="s">
        <v>282</v>
      </c>
      <c r="C92" s="232">
        <v>610</v>
      </c>
      <c r="D92" s="232">
        <v>610</v>
      </c>
      <c r="E92" s="222">
        <f>F92+L92+M92</f>
        <v>0</v>
      </c>
      <c r="F92" s="222">
        <f>G92+H92+I92+J92</f>
        <v>0</v>
      </c>
      <c r="G92" s="220"/>
      <c r="H92" s="220"/>
      <c r="I92" s="220"/>
      <c r="J92" s="220"/>
      <c r="K92" s="220"/>
      <c r="L92" s="220"/>
      <c r="M92" s="220"/>
    </row>
    <row r="93" spans="1:13" ht="30">
      <c r="A93" s="219" t="s">
        <v>281</v>
      </c>
      <c r="B93" s="228" t="s">
        <v>280</v>
      </c>
      <c r="C93" s="232">
        <v>110</v>
      </c>
      <c r="D93" s="217" t="s">
        <v>98</v>
      </c>
      <c r="E93" s="222">
        <f t="shared" ref="E93:M93" si="11">E95+E99+E107+E111</f>
        <v>34989576.109999999</v>
      </c>
      <c r="F93" s="222">
        <f t="shared" si="11"/>
        <v>34989576.109999999</v>
      </c>
      <c r="G93" s="222">
        <f t="shared" si="11"/>
        <v>14502949.02</v>
      </c>
      <c r="H93" s="222">
        <f t="shared" si="11"/>
        <v>0</v>
      </c>
      <c r="I93" s="222">
        <f t="shared" si="11"/>
        <v>0</v>
      </c>
      <c r="J93" s="222">
        <f t="shared" si="11"/>
        <v>20486627.09</v>
      </c>
      <c r="K93" s="222">
        <f t="shared" si="11"/>
        <v>0</v>
      </c>
      <c r="L93" s="222">
        <f t="shared" si="11"/>
        <v>0</v>
      </c>
      <c r="M93" s="222">
        <f t="shared" si="11"/>
        <v>0</v>
      </c>
    </row>
    <row r="94" spans="1:13">
      <c r="A94" s="219"/>
      <c r="B94" s="228" t="s">
        <v>130</v>
      </c>
      <c r="C94" s="232" t="s">
        <v>98</v>
      </c>
      <c r="D94" s="217" t="s">
        <v>98</v>
      </c>
      <c r="E94" s="216" t="s">
        <v>98</v>
      </c>
      <c r="F94" s="216" t="s">
        <v>98</v>
      </c>
      <c r="G94" s="216" t="s">
        <v>98</v>
      </c>
      <c r="H94" s="216" t="s">
        <v>98</v>
      </c>
      <c r="I94" s="216" t="s">
        <v>98</v>
      </c>
      <c r="J94" s="216" t="s">
        <v>98</v>
      </c>
      <c r="K94" s="216" t="s">
        <v>98</v>
      </c>
      <c r="L94" s="216" t="s">
        <v>98</v>
      </c>
      <c r="M94" s="216" t="s">
        <v>98</v>
      </c>
    </row>
    <row r="95" spans="1:13" ht="30">
      <c r="A95" s="219" t="s">
        <v>279</v>
      </c>
      <c r="B95" s="228" t="s">
        <v>278</v>
      </c>
      <c r="C95" s="232">
        <v>111</v>
      </c>
      <c r="D95" s="217" t="s">
        <v>98</v>
      </c>
      <c r="E95" s="222">
        <f t="shared" ref="E95:M95" si="12">E97+E98</f>
        <v>26403368.25</v>
      </c>
      <c r="F95" s="222">
        <f t="shared" si="12"/>
        <v>26403368.25</v>
      </c>
      <c r="G95" s="222">
        <f t="shared" si="12"/>
        <v>11119998.1</v>
      </c>
      <c r="H95" s="222">
        <f t="shared" si="12"/>
        <v>0</v>
      </c>
      <c r="I95" s="222">
        <f t="shared" si="12"/>
        <v>0</v>
      </c>
      <c r="J95" s="222">
        <f t="shared" si="12"/>
        <v>15283370.15</v>
      </c>
      <c r="K95" s="222">
        <f t="shared" si="12"/>
        <v>0</v>
      </c>
      <c r="L95" s="222">
        <f t="shared" si="12"/>
        <v>0</v>
      </c>
      <c r="M95" s="222">
        <f t="shared" si="12"/>
        <v>0</v>
      </c>
    </row>
    <row r="96" spans="1:13">
      <c r="A96" s="219"/>
      <c r="B96" s="233" t="s">
        <v>61</v>
      </c>
      <c r="C96" s="232" t="s">
        <v>98</v>
      </c>
      <c r="D96" s="217" t="s">
        <v>98</v>
      </c>
      <c r="E96" s="216" t="s">
        <v>98</v>
      </c>
      <c r="F96" s="216" t="s">
        <v>98</v>
      </c>
      <c r="G96" s="216" t="s">
        <v>98</v>
      </c>
      <c r="H96" s="216" t="s">
        <v>98</v>
      </c>
      <c r="I96" s="216" t="s">
        <v>98</v>
      </c>
      <c r="J96" s="216" t="s">
        <v>98</v>
      </c>
      <c r="K96" s="216" t="s">
        <v>98</v>
      </c>
      <c r="L96" s="216" t="s">
        <v>98</v>
      </c>
      <c r="M96" s="216" t="s">
        <v>98</v>
      </c>
    </row>
    <row r="97" spans="1:13">
      <c r="A97" s="219" t="s">
        <v>277</v>
      </c>
      <c r="B97" s="228" t="s">
        <v>276</v>
      </c>
      <c r="C97" s="232">
        <v>111</v>
      </c>
      <c r="D97" s="217">
        <v>211</v>
      </c>
      <c r="E97" s="222">
        <f>F97+L97+M97</f>
        <v>26403368.25</v>
      </c>
      <c r="F97" s="222">
        <f>G97+H97+I97+J97</f>
        <v>26403368.25</v>
      </c>
      <c r="G97" s="220">
        <v>11119998.1</v>
      </c>
      <c r="H97" s="220"/>
      <c r="I97" s="220"/>
      <c r="J97" s="220">
        <v>15283370.15</v>
      </c>
      <c r="K97" s="220"/>
      <c r="L97" s="220"/>
      <c r="M97" s="220"/>
    </row>
    <row r="98" spans="1:13" ht="45">
      <c r="A98" s="219" t="s">
        <v>275</v>
      </c>
      <c r="B98" s="228" t="s">
        <v>155</v>
      </c>
      <c r="C98" s="232">
        <v>111</v>
      </c>
      <c r="D98" s="217">
        <v>266</v>
      </c>
      <c r="E98" s="222">
        <f>F98+L98+M98</f>
        <v>0</v>
      </c>
      <c r="F98" s="222">
        <f>G98+H98+I98+J98</f>
        <v>0</v>
      </c>
      <c r="G98" s="220"/>
      <c r="H98" s="220"/>
      <c r="I98" s="220"/>
      <c r="J98" s="220"/>
      <c r="K98" s="220"/>
      <c r="L98" s="220"/>
      <c r="M98" s="220"/>
    </row>
    <row r="99" spans="1:13" ht="60">
      <c r="A99" s="219" t="s">
        <v>274</v>
      </c>
      <c r="B99" s="228" t="s">
        <v>273</v>
      </c>
      <c r="C99" s="232">
        <v>112</v>
      </c>
      <c r="D99" s="217" t="s">
        <v>98</v>
      </c>
      <c r="E99" s="222">
        <f t="shared" ref="E99:M99" si="13">E101+E102+E103+E104+E105+E106</f>
        <v>1200</v>
      </c>
      <c r="F99" s="222">
        <f t="shared" si="13"/>
        <v>1200</v>
      </c>
      <c r="G99" s="222">
        <f t="shared" si="13"/>
        <v>1200</v>
      </c>
      <c r="H99" s="222">
        <f t="shared" si="13"/>
        <v>0</v>
      </c>
      <c r="I99" s="222">
        <f t="shared" si="13"/>
        <v>0</v>
      </c>
      <c r="J99" s="222">
        <f t="shared" si="13"/>
        <v>0</v>
      </c>
      <c r="K99" s="222">
        <f t="shared" si="13"/>
        <v>0</v>
      </c>
      <c r="L99" s="222">
        <f t="shared" si="13"/>
        <v>0</v>
      </c>
      <c r="M99" s="222">
        <f t="shared" si="13"/>
        <v>0</v>
      </c>
    </row>
    <row r="100" spans="1:13">
      <c r="A100" s="231"/>
      <c r="B100" s="228" t="s">
        <v>61</v>
      </c>
      <c r="C100" s="217" t="s">
        <v>98</v>
      </c>
      <c r="D100" s="217" t="s">
        <v>98</v>
      </c>
      <c r="E100" s="216" t="s">
        <v>98</v>
      </c>
      <c r="F100" s="216" t="s">
        <v>98</v>
      </c>
      <c r="G100" s="210" t="s">
        <v>98</v>
      </c>
      <c r="H100" s="210" t="s">
        <v>98</v>
      </c>
      <c r="I100" s="210" t="s">
        <v>98</v>
      </c>
      <c r="J100" s="210" t="s">
        <v>98</v>
      </c>
      <c r="K100" s="210" t="s">
        <v>98</v>
      </c>
      <c r="L100" s="210" t="s">
        <v>98</v>
      </c>
      <c r="M100" s="210" t="s">
        <v>98</v>
      </c>
    </row>
    <row r="101" spans="1:13">
      <c r="A101" s="231" t="s">
        <v>272</v>
      </c>
      <c r="B101" s="228" t="s">
        <v>271</v>
      </c>
      <c r="C101" s="217">
        <v>112</v>
      </c>
      <c r="D101" s="217">
        <v>212</v>
      </c>
      <c r="E101" s="222">
        <f t="shared" ref="E101:E106" si="14">F101+L101+M101</f>
        <v>1200</v>
      </c>
      <c r="F101" s="222">
        <f t="shared" ref="F101:F106" si="15">G101+H101+I101+J101</f>
        <v>1200</v>
      </c>
      <c r="G101" s="211">
        <v>1200</v>
      </c>
      <c r="H101" s="211"/>
      <c r="I101" s="211"/>
      <c r="J101" s="211"/>
      <c r="K101" s="211"/>
      <c r="L101" s="211"/>
      <c r="M101" s="211"/>
    </row>
    <row r="102" spans="1:13" ht="45">
      <c r="A102" s="231" t="s">
        <v>270</v>
      </c>
      <c r="B102" s="228" t="s">
        <v>269</v>
      </c>
      <c r="C102" s="217">
        <v>112</v>
      </c>
      <c r="D102" s="217">
        <v>214</v>
      </c>
      <c r="E102" s="222">
        <f t="shared" si="14"/>
        <v>0</v>
      </c>
      <c r="F102" s="222">
        <f t="shared" si="15"/>
        <v>0</v>
      </c>
      <c r="G102" s="211"/>
      <c r="H102" s="211"/>
      <c r="I102" s="211"/>
      <c r="J102" s="211"/>
      <c r="K102" s="211"/>
      <c r="L102" s="211"/>
      <c r="M102" s="211"/>
    </row>
    <row r="103" spans="1:13">
      <c r="A103" s="231" t="s">
        <v>268</v>
      </c>
      <c r="B103" s="228" t="s">
        <v>232</v>
      </c>
      <c r="C103" s="217">
        <v>112</v>
      </c>
      <c r="D103" s="217">
        <v>222</v>
      </c>
      <c r="E103" s="222">
        <f t="shared" si="14"/>
        <v>0</v>
      </c>
      <c r="F103" s="222">
        <f t="shared" si="15"/>
        <v>0</v>
      </c>
      <c r="G103" s="211"/>
      <c r="H103" s="211"/>
      <c r="I103" s="211"/>
      <c r="J103" s="211"/>
      <c r="K103" s="211"/>
      <c r="L103" s="211"/>
      <c r="M103" s="211"/>
    </row>
    <row r="104" spans="1:13">
      <c r="A104" s="231" t="s">
        <v>267</v>
      </c>
      <c r="B104" s="228" t="s">
        <v>212</v>
      </c>
      <c r="C104" s="217">
        <v>112</v>
      </c>
      <c r="D104" s="217">
        <v>226</v>
      </c>
      <c r="E104" s="222">
        <f t="shared" si="14"/>
        <v>0</v>
      </c>
      <c r="F104" s="222">
        <f t="shared" si="15"/>
        <v>0</v>
      </c>
      <c r="G104" s="211"/>
      <c r="H104" s="211"/>
      <c r="I104" s="211"/>
      <c r="J104" s="211"/>
      <c r="K104" s="211"/>
      <c r="L104" s="211"/>
      <c r="M104" s="211"/>
    </row>
    <row r="105" spans="1:13" ht="45">
      <c r="A105" s="231" t="s">
        <v>266</v>
      </c>
      <c r="B105" s="228" t="s">
        <v>155</v>
      </c>
      <c r="C105" s="217">
        <v>112</v>
      </c>
      <c r="D105" s="217">
        <v>266</v>
      </c>
      <c r="E105" s="222">
        <f t="shared" si="14"/>
        <v>0</v>
      </c>
      <c r="F105" s="222">
        <f t="shared" si="15"/>
        <v>0</v>
      </c>
      <c r="G105" s="211"/>
      <c r="H105" s="211"/>
      <c r="I105" s="211"/>
      <c r="J105" s="211"/>
      <c r="K105" s="211"/>
      <c r="L105" s="211"/>
      <c r="M105" s="211"/>
    </row>
    <row r="106" spans="1:13" ht="45">
      <c r="A106" s="231" t="s">
        <v>265</v>
      </c>
      <c r="B106" s="236" t="s">
        <v>264</v>
      </c>
      <c r="C106" s="235">
        <v>112</v>
      </c>
      <c r="D106" s="235">
        <v>267</v>
      </c>
      <c r="E106" s="222">
        <f t="shared" si="14"/>
        <v>0</v>
      </c>
      <c r="F106" s="222">
        <f t="shared" si="15"/>
        <v>0</v>
      </c>
      <c r="G106" s="211"/>
      <c r="H106" s="211"/>
      <c r="I106" s="211"/>
      <c r="J106" s="211"/>
      <c r="K106" s="211"/>
      <c r="L106" s="211"/>
      <c r="M106" s="211"/>
    </row>
    <row r="107" spans="1:13" ht="120">
      <c r="A107" s="219" t="s">
        <v>263</v>
      </c>
      <c r="B107" s="228" t="s">
        <v>262</v>
      </c>
      <c r="C107" s="217">
        <v>113</v>
      </c>
      <c r="D107" s="217" t="s">
        <v>98</v>
      </c>
      <c r="E107" s="222">
        <f t="shared" ref="E107:M107" si="16">E109+E110</f>
        <v>0</v>
      </c>
      <c r="F107" s="222">
        <f t="shared" si="16"/>
        <v>0</v>
      </c>
      <c r="G107" s="222">
        <f t="shared" si="16"/>
        <v>0</v>
      </c>
      <c r="H107" s="222">
        <f t="shared" si="16"/>
        <v>0</v>
      </c>
      <c r="I107" s="222">
        <f t="shared" si="16"/>
        <v>0</v>
      </c>
      <c r="J107" s="222">
        <f t="shared" si="16"/>
        <v>0</v>
      </c>
      <c r="K107" s="222">
        <f t="shared" si="16"/>
        <v>0</v>
      </c>
      <c r="L107" s="222">
        <f t="shared" si="16"/>
        <v>0</v>
      </c>
      <c r="M107" s="222">
        <f t="shared" si="16"/>
        <v>0</v>
      </c>
    </row>
    <row r="108" spans="1:13">
      <c r="A108" s="219"/>
      <c r="B108" s="228" t="s">
        <v>61</v>
      </c>
      <c r="C108" s="217" t="s">
        <v>98</v>
      </c>
      <c r="D108" s="217" t="s">
        <v>98</v>
      </c>
      <c r="E108" s="216" t="s">
        <v>98</v>
      </c>
      <c r="F108" s="216" t="s">
        <v>98</v>
      </c>
      <c r="G108" s="216" t="s">
        <v>98</v>
      </c>
      <c r="H108" s="216" t="s">
        <v>98</v>
      </c>
      <c r="I108" s="216" t="s">
        <v>98</v>
      </c>
      <c r="J108" s="216" t="s">
        <v>98</v>
      </c>
      <c r="K108" s="216" t="s">
        <v>98</v>
      </c>
      <c r="L108" s="216" t="s">
        <v>98</v>
      </c>
      <c r="M108" s="216" t="s">
        <v>98</v>
      </c>
    </row>
    <row r="109" spans="1:13">
      <c r="A109" s="219" t="s">
        <v>261</v>
      </c>
      <c r="B109" s="228" t="s">
        <v>212</v>
      </c>
      <c r="C109" s="217">
        <v>113</v>
      </c>
      <c r="D109" s="217">
        <v>226</v>
      </c>
      <c r="E109" s="222">
        <f>F109+L109+M109</f>
        <v>0</v>
      </c>
      <c r="F109" s="222">
        <f>G109+H109+I109+J109</f>
        <v>0</v>
      </c>
      <c r="G109" s="220"/>
      <c r="H109" s="220"/>
      <c r="I109" s="220"/>
      <c r="J109" s="220"/>
      <c r="K109" s="220"/>
      <c r="L109" s="220"/>
      <c r="M109" s="220"/>
    </row>
    <row r="110" spans="1:13" ht="120">
      <c r="A110" s="219" t="s">
        <v>260</v>
      </c>
      <c r="B110" s="228" t="s">
        <v>259</v>
      </c>
      <c r="C110" s="217">
        <v>113</v>
      </c>
      <c r="D110" s="217">
        <v>296</v>
      </c>
      <c r="E110" s="222">
        <f>F110+L110+M110</f>
        <v>0</v>
      </c>
      <c r="F110" s="222">
        <f>G110+H110+I110+J110</f>
        <v>0</v>
      </c>
      <c r="G110" s="220"/>
      <c r="H110" s="220"/>
      <c r="I110" s="220"/>
      <c r="J110" s="220"/>
      <c r="K110" s="220"/>
      <c r="L110" s="220"/>
      <c r="M110" s="220"/>
    </row>
    <row r="111" spans="1:13" ht="90">
      <c r="A111" s="219" t="s">
        <v>258</v>
      </c>
      <c r="B111" s="228" t="s">
        <v>257</v>
      </c>
      <c r="C111" s="217">
        <v>119</v>
      </c>
      <c r="D111" s="217" t="s">
        <v>98</v>
      </c>
      <c r="E111" s="222">
        <f t="shared" ref="E111:M111" si="17">E113+E114+E115+E116+E117+E118</f>
        <v>8585007.8599999994</v>
      </c>
      <c r="F111" s="222">
        <f t="shared" si="17"/>
        <v>8585007.8599999994</v>
      </c>
      <c r="G111" s="222">
        <f t="shared" si="17"/>
        <v>3381750.92</v>
      </c>
      <c r="H111" s="222">
        <f t="shared" si="17"/>
        <v>0</v>
      </c>
      <c r="I111" s="222">
        <f t="shared" si="17"/>
        <v>0</v>
      </c>
      <c r="J111" s="222">
        <f t="shared" si="17"/>
        <v>5203256.9400000004</v>
      </c>
      <c r="K111" s="222">
        <f t="shared" si="17"/>
        <v>0</v>
      </c>
      <c r="L111" s="222">
        <f t="shared" si="17"/>
        <v>0</v>
      </c>
      <c r="M111" s="222">
        <f t="shared" si="17"/>
        <v>0</v>
      </c>
    </row>
    <row r="112" spans="1:13">
      <c r="A112" s="231"/>
      <c r="B112" s="233" t="s">
        <v>61</v>
      </c>
      <c r="C112" s="232" t="s">
        <v>98</v>
      </c>
      <c r="D112" s="232" t="s">
        <v>98</v>
      </c>
      <c r="E112" s="210" t="s">
        <v>98</v>
      </c>
      <c r="F112" s="210" t="s">
        <v>98</v>
      </c>
      <c r="G112" s="210" t="s">
        <v>98</v>
      </c>
      <c r="H112" s="210" t="s">
        <v>98</v>
      </c>
      <c r="I112" s="210" t="s">
        <v>98</v>
      </c>
      <c r="J112" s="210" t="s">
        <v>98</v>
      </c>
      <c r="K112" s="210" t="s">
        <v>98</v>
      </c>
      <c r="L112" s="210" t="s">
        <v>98</v>
      </c>
      <c r="M112" s="210" t="s">
        <v>98</v>
      </c>
    </row>
    <row r="113" spans="1:13" ht="30">
      <c r="A113" s="219" t="s">
        <v>256</v>
      </c>
      <c r="B113" s="228" t="s">
        <v>255</v>
      </c>
      <c r="C113" s="217">
        <v>119</v>
      </c>
      <c r="D113" s="217">
        <v>213</v>
      </c>
      <c r="E113" s="222">
        <f t="shared" ref="E113:E120" si="18">F113+L113+M113</f>
        <v>8585007.8599999994</v>
      </c>
      <c r="F113" s="222">
        <f t="shared" ref="F113:F120" si="19">G113+H113+I113+J113</f>
        <v>8585007.8599999994</v>
      </c>
      <c r="G113" s="211">
        <v>3381750.92</v>
      </c>
      <c r="H113" s="211"/>
      <c r="I113" s="211"/>
      <c r="J113" s="211">
        <v>5203256.9400000004</v>
      </c>
      <c r="K113" s="211"/>
      <c r="L113" s="211"/>
      <c r="M113" s="211"/>
    </row>
    <row r="114" spans="1:13" ht="30">
      <c r="A114" s="219" t="s">
        <v>254</v>
      </c>
      <c r="B114" s="228" t="s">
        <v>226</v>
      </c>
      <c r="C114" s="217">
        <v>119</v>
      </c>
      <c r="D114" s="217">
        <v>225</v>
      </c>
      <c r="E114" s="222">
        <f t="shared" si="18"/>
        <v>0</v>
      </c>
      <c r="F114" s="222">
        <f t="shared" si="19"/>
        <v>0</v>
      </c>
      <c r="G114" s="211"/>
      <c r="H114" s="211"/>
      <c r="I114" s="211"/>
      <c r="J114" s="211"/>
      <c r="K114" s="211"/>
      <c r="L114" s="211"/>
      <c r="M114" s="211"/>
    </row>
    <row r="115" spans="1:13">
      <c r="A115" s="219" t="s">
        <v>253</v>
      </c>
      <c r="B115" s="228" t="s">
        <v>212</v>
      </c>
      <c r="C115" s="217">
        <v>119</v>
      </c>
      <c r="D115" s="217">
        <v>226</v>
      </c>
      <c r="E115" s="222">
        <f t="shared" si="18"/>
        <v>0</v>
      </c>
      <c r="F115" s="222">
        <f t="shared" si="19"/>
        <v>0</v>
      </c>
      <c r="G115" s="211"/>
      <c r="H115" s="211"/>
      <c r="I115" s="211"/>
      <c r="J115" s="211"/>
      <c r="K115" s="211"/>
      <c r="L115" s="211"/>
      <c r="M115" s="211"/>
    </row>
    <row r="116" spans="1:13" ht="45">
      <c r="A116" s="219" t="s">
        <v>252</v>
      </c>
      <c r="B116" s="228" t="s">
        <v>155</v>
      </c>
      <c r="C116" s="217">
        <v>119</v>
      </c>
      <c r="D116" s="217">
        <v>266</v>
      </c>
      <c r="E116" s="222">
        <f t="shared" si="18"/>
        <v>0</v>
      </c>
      <c r="F116" s="222">
        <f t="shared" si="19"/>
        <v>0</v>
      </c>
      <c r="G116" s="211"/>
      <c r="H116" s="211"/>
      <c r="I116" s="211"/>
      <c r="J116" s="211"/>
      <c r="K116" s="211"/>
      <c r="L116" s="211"/>
      <c r="M116" s="211"/>
    </row>
    <row r="117" spans="1:13" ht="45">
      <c r="A117" s="219" t="s">
        <v>251</v>
      </c>
      <c r="B117" s="228" t="s">
        <v>153</v>
      </c>
      <c r="C117" s="217">
        <v>119</v>
      </c>
      <c r="D117" s="217">
        <v>267</v>
      </c>
      <c r="E117" s="222">
        <f t="shared" si="18"/>
        <v>0</v>
      </c>
      <c r="F117" s="222">
        <f t="shared" si="19"/>
        <v>0</v>
      </c>
      <c r="G117" s="211"/>
      <c r="H117" s="211"/>
      <c r="I117" s="211"/>
      <c r="J117" s="211"/>
      <c r="K117" s="211"/>
      <c r="L117" s="211"/>
      <c r="M117" s="211"/>
    </row>
    <row r="118" spans="1:13" ht="30">
      <c r="A118" s="219" t="s">
        <v>250</v>
      </c>
      <c r="B118" s="233" t="s">
        <v>183</v>
      </c>
      <c r="C118" s="232">
        <v>119</v>
      </c>
      <c r="D118" s="232">
        <v>340</v>
      </c>
      <c r="E118" s="222">
        <f t="shared" si="18"/>
        <v>0</v>
      </c>
      <c r="F118" s="222">
        <f t="shared" si="19"/>
        <v>0</v>
      </c>
      <c r="G118" s="222">
        <f t="shared" ref="G118:M118" si="20">G119+G120</f>
        <v>0</v>
      </c>
      <c r="H118" s="222">
        <f t="shared" si="20"/>
        <v>0</v>
      </c>
      <c r="I118" s="222">
        <f t="shared" si="20"/>
        <v>0</v>
      </c>
      <c r="J118" s="222">
        <f t="shared" si="20"/>
        <v>0</v>
      </c>
      <c r="K118" s="222">
        <f t="shared" si="20"/>
        <v>0</v>
      </c>
      <c r="L118" s="222">
        <f t="shared" si="20"/>
        <v>0</v>
      </c>
      <c r="M118" s="222">
        <f t="shared" si="20"/>
        <v>0</v>
      </c>
    </row>
    <row r="119" spans="1:13" ht="75">
      <c r="A119" s="219" t="s">
        <v>249</v>
      </c>
      <c r="B119" s="233" t="s">
        <v>181</v>
      </c>
      <c r="C119" s="232">
        <v>119</v>
      </c>
      <c r="D119" s="232">
        <v>341</v>
      </c>
      <c r="E119" s="222">
        <f t="shared" si="18"/>
        <v>0</v>
      </c>
      <c r="F119" s="222">
        <f t="shared" si="19"/>
        <v>0</v>
      </c>
      <c r="G119" s="220"/>
      <c r="H119" s="220"/>
      <c r="I119" s="220"/>
      <c r="J119" s="220"/>
      <c r="K119" s="220"/>
      <c r="L119" s="220"/>
      <c r="M119" s="220"/>
    </row>
    <row r="120" spans="1:13" ht="30">
      <c r="A120" s="219" t="s">
        <v>248</v>
      </c>
      <c r="B120" s="233" t="s">
        <v>173</v>
      </c>
      <c r="C120" s="232">
        <v>119</v>
      </c>
      <c r="D120" s="232">
        <v>345</v>
      </c>
      <c r="E120" s="222">
        <f t="shared" si="18"/>
        <v>0</v>
      </c>
      <c r="F120" s="222">
        <f t="shared" si="19"/>
        <v>0</v>
      </c>
      <c r="G120" s="211"/>
      <c r="H120" s="211"/>
      <c r="I120" s="211"/>
      <c r="J120" s="211"/>
      <c r="K120" s="211"/>
      <c r="L120" s="211"/>
      <c r="M120" s="211"/>
    </row>
    <row r="121" spans="1:13" ht="90">
      <c r="A121" s="231" t="s">
        <v>247</v>
      </c>
      <c r="B121" s="233" t="s">
        <v>246</v>
      </c>
      <c r="C121" s="232">
        <v>243</v>
      </c>
      <c r="D121" s="232" t="s">
        <v>98</v>
      </c>
      <c r="E121" s="222">
        <f t="shared" ref="E121:M121" si="21">E123+E127+E128+E129</f>
        <v>0</v>
      </c>
      <c r="F121" s="222">
        <f t="shared" si="21"/>
        <v>0</v>
      </c>
      <c r="G121" s="222">
        <f t="shared" si="21"/>
        <v>0</v>
      </c>
      <c r="H121" s="222">
        <f t="shared" si="21"/>
        <v>0</v>
      </c>
      <c r="I121" s="222">
        <f t="shared" si="21"/>
        <v>0</v>
      </c>
      <c r="J121" s="222">
        <f t="shared" si="21"/>
        <v>0</v>
      </c>
      <c r="K121" s="222">
        <f t="shared" si="21"/>
        <v>0</v>
      </c>
      <c r="L121" s="222">
        <f t="shared" si="21"/>
        <v>0</v>
      </c>
      <c r="M121" s="222">
        <f t="shared" si="21"/>
        <v>0</v>
      </c>
    </row>
    <row r="122" spans="1:13">
      <c r="A122" s="231"/>
      <c r="B122" s="233" t="s">
        <v>130</v>
      </c>
      <c r="C122" s="232" t="s">
        <v>98</v>
      </c>
      <c r="D122" s="232" t="s">
        <v>98</v>
      </c>
      <c r="E122" s="210" t="s">
        <v>98</v>
      </c>
      <c r="F122" s="210" t="s">
        <v>98</v>
      </c>
      <c r="G122" s="210" t="s">
        <v>98</v>
      </c>
      <c r="H122" s="210" t="s">
        <v>98</v>
      </c>
      <c r="I122" s="210" t="s">
        <v>98</v>
      </c>
      <c r="J122" s="210" t="s">
        <v>98</v>
      </c>
      <c r="K122" s="210" t="s">
        <v>98</v>
      </c>
      <c r="L122" s="210" t="s">
        <v>98</v>
      </c>
      <c r="M122" s="210" t="s">
        <v>98</v>
      </c>
    </row>
    <row r="123" spans="1:13" ht="30">
      <c r="A123" s="231" t="s">
        <v>245</v>
      </c>
      <c r="B123" s="228" t="s">
        <v>226</v>
      </c>
      <c r="C123" s="232">
        <v>243</v>
      </c>
      <c r="D123" s="232">
        <v>225</v>
      </c>
      <c r="E123" s="222">
        <f>E125+E126</f>
        <v>0</v>
      </c>
      <c r="F123" s="222">
        <f>F125+F126</f>
        <v>0</v>
      </c>
      <c r="G123" s="222">
        <f>G126</f>
        <v>0</v>
      </c>
      <c r="H123" s="222">
        <f t="shared" ref="H123:M123" si="22">H125+H126</f>
        <v>0</v>
      </c>
      <c r="I123" s="222">
        <f t="shared" si="22"/>
        <v>0</v>
      </c>
      <c r="J123" s="222">
        <f t="shared" si="22"/>
        <v>0</v>
      </c>
      <c r="K123" s="222">
        <f t="shared" si="22"/>
        <v>0</v>
      </c>
      <c r="L123" s="222">
        <f t="shared" si="22"/>
        <v>0</v>
      </c>
      <c r="M123" s="222">
        <f t="shared" si="22"/>
        <v>0</v>
      </c>
    </row>
    <row r="124" spans="1:13">
      <c r="A124" s="231"/>
      <c r="B124" s="228" t="s">
        <v>61</v>
      </c>
      <c r="C124" s="232" t="s">
        <v>98</v>
      </c>
      <c r="D124" s="232" t="s">
        <v>98</v>
      </c>
      <c r="E124" s="210" t="s">
        <v>98</v>
      </c>
      <c r="F124" s="210" t="s">
        <v>98</v>
      </c>
      <c r="G124" s="210" t="s">
        <v>98</v>
      </c>
      <c r="H124" s="210" t="s">
        <v>98</v>
      </c>
      <c r="I124" s="210" t="s">
        <v>98</v>
      </c>
      <c r="J124" s="210" t="s">
        <v>98</v>
      </c>
      <c r="K124" s="210" t="s">
        <v>98</v>
      </c>
      <c r="L124" s="210" t="s">
        <v>98</v>
      </c>
      <c r="M124" s="210" t="s">
        <v>98</v>
      </c>
    </row>
    <row r="125" spans="1:13">
      <c r="A125" s="231" t="s">
        <v>244</v>
      </c>
      <c r="B125" s="233" t="s">
        <v>243</v>
      </c>
      <c r="C125" s="232">
        <v>243</v>
      </c>
      <c r="D125" s="232">
        <v>225</v>
      </c>
      <c r="E125" s="222">
        <f>F125+L125+M125</f>
        <v>0</v>
      </c>
      <c r="F125" s="222">
        <f>H125+I125+J125</f>
        <v>0</v>
      </c>
      <c r="G125" s="210" t="s">
        <v>98</v>
      </c>
      <c r="H125" s="211"/>
      <c r="I125" s="211"/>
      <c r="J125" s="211"/>
      <c r="K125" s="211"/>
      <c r="L125" s="211"/>
      <c r="M125" s="211"/>
    </row>
    <row r="126" spans="1:13" ht="60">
      <c r="A126" s="231" t="s">
        <v>242</v>
      </c>
      <c r="B126" s="233" t="s">
        <v>241</v>
      </c>
      <c r="C126" s="232">
        <v>243</v>
      </c>
      <c r="D126" s="232">
        <v>225</v>
      </c>
      <c r="E126" s="222">
        <f>F126+L126+M126</f>
        <v>0</v>
      </c>
      <c r="F126" s="222">
        <f>G126+H126+I126+J126</f>
        <v>0</v>
      </c>
      <c r="G126" s="211"/>
      <c r="H126" s="211"/>
      <c r="I126" s="211"/>
      <c r="J126" s="211"/>
      <c r="K126" s="211"/>
      <c r="L126" s="211"/>
      <c r="M126" s="211"/>
    </row>
    <row r="127" spans="1:13">
      <c r="A127" s="231" t="s">
        <v>240</v>
      </c>
      <c r="B127" s="228" t="s">
        <v>212</v>
      </c>
      <c r="C127" s="217">
        <v>243</v>
      </c>
      <c r="D127" s="217">
        <v>226</v>
      </c>
      <c r="E127" s="222">
        <f>F127+L127+M127</f>
        <v>0</v>
      </c>
      <c r="F127" s="222">
        <f>G127+H127+I127+J127</f>
        <v>0</v>
      </c>
      <c r="G127" s="211"/>
      <c r="H127" s="211"/>
      <c r="I127" s="211"/>
      <c r="J127" s="211"/>
      <c r="K127" s="211"/>
      <c r="L127" s="220"/>
      <c r="M127" s="220"/>
    </row>
    <row r="128" spans="1:13" ht="30">
      <c r="A128" s="231" t="s">
        <v>239</v>
      </c>
      <c r="B128" s="228" t="s">
        <v>143</v>
      </c>
      <c r="C128" s="217">
        <v>243</v>
      </c>
      <c r="D128" s="217">
        <v>228</v>
      </c>
      <c r="E128" s="222">
        <f>F128+L128+M128</f>
        <v>0</v>
      </c>
      <c r="F128" s="222">
        <f>G128+H128+I128+J128</f>
        <v>0</v>
      </c>
      <c r="G128" s="211"/>
      <c r="H128" s="211"/>
      <c r="I128" s="211"/>
      <c r="J128" s="211"/>
      <c r="K128" s="211"/>
      <c r="L128" s="220"/>
      <c r="M128" s="220"/>
    </row>
    <row r="129" spans="1:13" ht="30">
      <c r="A129" s="231" t="s">
        <v>238</v>
      </c>
      <c r="B129" s="228" t="s">
        <v>141</v>
      </c>
      <c r="C129" s="217">
        <v>243</v>
      </c>
      <c r="D129" s="217">
        <v>310</v>
      </c>
      <c r="E129" s="222">
        <f>F129+L129+M129</f>
        <v>0</v>
      </c>
      <c r="F129" s="222">
        <f>G129+H129+I129+J129</f>
        <v>0</v>
      </c>
      <c r="G129" s="211"/>
      <c r="H129" s="211"/>
      <c r="I129" s="211"/>
      <c r="J129" s="211"/>
      <c r="K129" s="211"/>
      <c r="L129" s="220"/>
      <c r="M129" s="220"/>
    </row>
    <row r="130" spans="1:13" ht="90">
      <c r="A130" s="219" t="s">
        <v>237</v>
      </c>
      <c r="B130" s="228" t="s">
        <v>236</v>
      </c>
      <c r="C130" s="217">
        <v>244</v>
      </c>
      <c r="D130" s="217" t="s">
        <v>98</v>
      </c>
      <c r="E130" s="222">
        <f t="shared" ref="E130:M130" si="23">ROUND(E132+E133+E134+E135+E136+E144+E151+E152+E153+E154+E161+E162+E172+E173,2)</f>
        <v>5586239.8899999997</v>
      </c>
      <c r="F130" s="222">
        <f t="shared" si="23"/>
        <v>5586239.8899999997</v>
      </c>
      <c r="G130" s="222">
        <f t="shared" si="23"/>
        <v>4892866.9800000004</v>
      </c>
      <c r="H130" s="222">
        <f t="shared" si="23"/>
        <v>0</v>
      </c>
      <c r="I130" s="222">
        <f t="shared" si="23"/>
        <v>0</v>
      </c>
      <c r="J130" s="222">
        <f t="shared" si="23"/>
        <v>693372.91</v>
      </c>
      <c r="K130" s="222">
        <f t="shared" si="23"/>
        <v>0</v>
      </c>
      <c r="L130" s="222">
        <f t="shared" si="23"/>
        <v>0</v>
      </c>
      <c r="M130" s="222">
        <f t="shared" si="23"/>
        <v>0</v>
      </c>
    </row>
    <row r="131" spans="1:13">
      <c r="A131" s="219"/>
      <c r="B131" s="228" t="s">
        <v>130</v>
      </c>
      <c r="C131" s="217" t="s">
        <v>98</v>
      </c>
      <c r="D131" s="217" t="s">
        <v>98</v>
      </c>
      <c r="E131" s="210" t="s">
        <v>98</v>
      </c>
      <c r="F131" s="210" t="s">
        <v>98</v>
      </c>
      <c r="G131" s="210" t="s">
        <v>98</v>
      </c>
      <c r="H131" s="210" t="s">
        <v>98</v>
      </c>
      <c r="I131" s="210" t="s">
        <v>98</v>
      </c>
      <c r="J131" s="210" t="s">
        <v>98</v>
      </c>
      <c r="K131" s="210" t="s">
        <v>98</v>
      </c>
      <c r="L131" s="216" t="s">
        <v>98</v>
      </c>
      <c r="M131" s="216" t="s">
        <v>98</v>
      </c>
    </row>
    <row r="132" spans="1:13">
      <c r="A132" s="219" t="s">
        <v>235</v>
      </c>
      <c r="B132" s="228" t="s">
        <v>234</v>
      </c>
      <c r="C132" s="217">
        <v>244</v>
      </c>
      <c r="D132" s="217">
        <v>221</v>
      </c>
      <c r="E132" s="222">
        <f>F132+L132+M132</f>
        <v>90000</v>
      </c>
      <c r="F132" s="222">
        <f>G132+H132+I132+J132</f>
        <v>90000</v>
      </c>
      <c r="G132" s="211">
        <v>90000</v>
      </c>
      <c r="H132" s="211"/>
      <c r="I132" s="211"/>
      <c r="J132" s="211"/>
      <c r="K132" s="211"/>
      <c r="L132" s="220"/>
      <c r="M132" s="220"/>
    </row>
    <row r="133" spans="1:13">
      <c r="A133" s="219" t="s">
        <v>233</v>
      </c>
      <c r="B133" s="228" t="s">
        <v>232</v>
      </c>
      <c r="C133" s="217">
        <v>244</v>
      </c>
      <c r="D133" s="217">
        <v>222</v>
      </c>
      <c r="E133" s="222">
        <f>F133+L133+M133</f>
        <v>0</v>
      </c>
      <c r="F133" s="222">
        <f>G133+H133+I133+J133</f>
        <v>0</v>
      </c>
      <c r="G133" s="220"/>
      <c r="H133" s="220"/>
      <c r="I133" s="211"/>
      <c r="J133" s="211"/>
      <c r="K133" s="211"/>
      <c r="L133" s="220"/>
      <c r="M133" s="220"/>
    </row>
    <row r="134" spans="1:13">
      <c r="A134" s="219" t="s">
        <v>231</v>
      </c>
      <c r="B134" s="228" t="s">
        <v>230</v>
      </c>
      <c r="C134" s="217">
        <v>244</v>
      </c>
      <c r="D134" s="217">
        <v>223</v>
      </c>
      <c r="E134" s="222">
        <f>F134+L134+M134</f>
        <v>2831470.3</v>
      </c>
      <c r="F134" s="222">
        <f>G134+H134+I134+J134</f>
        <v>2831470.3</v>
      </c>
      <c r="G134" s="220">
        <v>2831470.3</v>
      </c>
      <c r="H134" s="220"/>
      <c r="I134" s="211"/>
      <c r="J134" s="211"/>
      <c r="K134" s="211"/>
      <c r="L134" s="220"/>
      <c r="M134" s="220"/>
    </row>
    <row r="135" spans="1:13" ht="30">
      <c r="A135" s="219" t="s">
        <v>229</v>
      </c>
      <c r="B135" s="228" t="s">
        <v>228</v>
      </c>
      <c r="C135" s="217">
        <v>244</v>
      </c>
      <c r="D135" s="217">
        <v>224</v>
      </c>
      <c r="E135" s="222">
        <f>F135+L135+M135</f>
        <v>0</v>
      </c>
      <c r="F135" s="222">
        <f>G135+H135+I135+J135</f>
        <v>0</v>
      </c>
      <c r="G135" s="220"/>
      <c r="H135" s="220"/>
      <c r="I135" s="211"/>
      <c r="J135" s="211"/>
      <c r="K135" s="211"/>
      <c r="L135" s="220"/>
      <c r="M135" s="220"/>
    </row>
    <row r="136" spans="1:13" ht="30">
      <c r="A136" s="219" t="s">
        <v>227</v>
      </c>
      <c r="B136" s="228" t="s">
        <v>226</v>
      </c>
      <c r="C136" s="217">
        <v>244</v>
      </c>
      <c r="D136" s="217">
        <v>225</v>
      </c>
      <c r="E136" s="222">
        <f t="shared" ref="E136:M136" si="24">ROUND(E138+E139+E140+E141+E142+E143,2)</f>
        <v>1128503.79</v>
      </c>
      <c r="F136" s="222">
        <f t="shared" si="24"/>
        <v>1128503.79</v>
      </c>
      <c r="G136" s="222">
        <f t="shared" si="24"/>
        <v>1007175.05</v>
      </c>
      <c r="H136" s="222">
        <f t="shared" si="24"/>
        <v>0</v>
      </c>
      <c r="I136" s="222">
        <f t="shared" si="24"/>
        <v>0</v>
      </c>
      <c r="J136" s="222">
        <f t="shared" si="24"/>
        <v>121328.74</v>
      </c>
      <c r="K136" s="222">
        <f t="shared" si="24"/>
        <v>0</v>
      </c>
      <c r="L136" s="222">
        <f t="shared" si="24"/>
        <v>0</v>
      </c>
      <c r="M136" s="222">
        <f t="shared" si="24"/>
        <v>0</v>
      </c>
    </row>
    <row r="137" spans="1:13">
      <c r="A137" s="219"/>
      <c r="B137" s="228" t="s">
        <v>61</v>
      </c>
      <c r="C137" s="217" t="s">
        <v>98</v>
      </c>
      <c r="D137" s="217" t="s">
        <v>98</v>
      </c>
      <c r="E137" s="216" t="s">
        <v>98</v>
      </c>
      <c r="F137" s="216" t="s">
        <v>98</v>
      </c>
      <c r="G137" s="216" t="s">
        <v>98</v>
      </c>
      <c r="H137" s="216" t="s">
        <v>98</v>
      </c>
      <c r="I137" s="210" t="s">
        <v>98</v>
      </c>
      <c r="J137" s="210" t="s">
        <v>98</v>
      </c>
      <c r="K137" s="210" t="s">
        <v>98</v>
      </c>
      <c r="L137" s="216" t="s">
        <v>98</v>
      </c>
      <c r="M137" s="216" t="s">
        <v>98</v>
      </c>
    </row>
    <row r="138" spans="1:13" ht="60">
      <c r="A138" s="219" t="s">
        <v>225</v>
      </c>
      <c r="B138" s="228" t="s">
        <v>224</v>
      </c>
      <c r="C138" s="217">
        <v>244</v>
      </c>
      <c r="D138" s="217">
        <v>225</v>
      </c>
      <c r="E138" s="222">
        <f t="shared" ref="E138:E143" si="25">F138+L138+M138</f>
        <v>332000</v>
      </c>
      <c r="F138" s="222">
        <f t="shared" ref="F138:F143" si="26">G138+H138+I138+J138</f>
        <v>332000</v>
      </c>
      <c r="G138" s="220">
        <v>332000</v>
      </c>
      <c r="H138" s="220"/>
      <c r="I138" s="211"/>
      <c r="J138" s="211"/>
      <c r="K138" s="211"/>
      <c r="L138" s="220"/>
      <c r="M138" s="220"/>
    </row>
    <row r="139" spans="1:13" ht="60">
      <c r="A139" s="219" t="s">
        <v>223</v>
      </c>
      <c r="B139" s="228" t="s">
        <v>222</v>
      </c>
      <c r="C139" s="217">
        <v>244</v>
      </c>
      <c r="D139" s="217">
        <v>225</v>
      </c>
      <c r="E139" s="222">
        <f t="shared" si="25"/>
        <v>0</v>
      </c>
      <c r="F139" s="222">
        <f t="shared" si="26"/>
        <v>0</v>
      </c>
      <c r="G139" s="220"/>
      <c r="H139" s="220"/>
      <c r="I139" s="211"/>
      <c r="J139" s="211"/>
      <c r="K139" s="211"/>
      <c r="L139" s="220"/>
      <c r="M139" s="220"/>
    </row>
    <row r="140" spans="1:13" ht="30">
      <c r="A140" s="219" t="s">
        <v>221</v>
      </c>
      <c r="B140" s="228" t="s">
        <v>220</v>
      </c>
      <c r="C140" s="217">
        <v>244</v>
      </c>
      <c r="D140" s="217">
        <v>225</v>
      </c>
      <c r="E140" s="222">
        <f t="shared" si="25"/>
        <v>653926.32999999996</v>
      </c>
      <c r="F140" s="222">
        <f t="shared" si="26"/>
        <v>653926.32999999996</v>
      </c>
      <c r="G140" s="220">
        <v>653926.32999999996</v>
      </c>
      <c r="H140" s="220"/>
      <c r="I140" s="211"/>
      <c r="J140" s="211"/>
      <c r="K140" s="211"/>
      <c r="L140" s="220"/>
      <c r="M140" s="220"/>
    </row>
    <row r="141" spans="1:13">
      <c r="A141" s="219" t="s">
        <v>219</v>
      </c>
      <c r="B141" s="228" t="s">
        <v>218</v>
      </c>
      <c r="C141" s="217">
        <v>244</v>
      </c>
      <c r="D141" s="217">
        <v>225</v>
      </c>
      <c r="E141" s="222">
        <f t="shared" si="25"/>
        <v>0</v>
      </c>
      <c r="F141" s="222">
        <f t="shared" si="26"/>
        <v>0</v>
      </c>
      <c r="G141" s="220"/>
      <c r="H141" s="220"/>
      <c r="I141" s="211"/>
      <c r="J141" s="211"/>
      <c r="K141" s="211"/>
      <c r="L141" s="220"/>
      <c r="M141" s="220"/>
    </row>
    <row r="142" spans="1:13">
      <c r="A142" s="219" t="s">
        <v>217</v>
      </c>
      <c r="B142" s="228" t="s">
        <v>216</v>
      </c>
      <c r="C142" s="217">
        <v>244</v>
      </c>
      <c r="D142" s="217">
        <v>225</v>
      </c>
      <c r="E142" s="222">
        <f t="shared" si="25"/>
        <v>142577.46000000002</v>
      </c>
      <c r="F142" s="222">
        <f t="shared" si="26"/>
        <v>142577.46000000002</v>
      </c>
      <c r="G142" s="220">
        <v>21248.720000000001</v>
      </c>
      <c r="H142" s="220"/>
      <c r="I142" s="211"/>
      <c r="J142" s="211">
        <v>121328.74</v>
      </c>
      <c r="K142" s="211"/>
      <c r="L142" s="220"/>
      <c r="M142" s="220"/>
    </row>
    <row r="143" spans="1:13">
      <c r="A143" s="219" t="s">
        <v>215</v>
      </c>
      <c r="B143" s="228" t="s">
        <v>214</v>
      </c>
      <c r="C143" s="217">
        <v>244</v>
      </c>
      <c r="D143" s="217">
        <v>225</v>
      </c>
      <c r="E143" s="222">
        <f t="shared" si="25"/>
        <v>0</v>
      </c>
      <c r="F143" s="222">
        <f t="shared" si="26"/>
        <v>0</v>
      </c>
      <c r="G143" s="220"/>
      <c r="H143" s="220"/>
      <c r="I143" s="211"/>
      <c r="J143" s="211"/>
      <c r="K143" s="211"/>
      <c r="L143" s="220"/>
      <c r="M143" s="220"/>
    </row>
    <row r="144" spans="1:13">
      <c r="A144" s="219" t="s">
        <v>213</v>
      </c>
      <c r="B144" s="228" t="s">
        <v>212</v>
      </c>
      <c r="C144" s="217">
        <v>244</v>
      </c>
      <c r="D144" s="217">
        <v>226</v>
      </c>
      <c r="E144" s="222">
        <f>E146+E147+E148+E149+E150</f>
        <v>1186265.8</v>
      </c>
      <c r="F144" s="222">
        <f>F146+F147+F148+F149+F150</f>
        <v>1186265.8</v>
      </c>
      <c r="G144" s="222">
        <f>G146+G147+G148+G150</f>
        <v>964221.63</v>
      </c>
      <c r="H144" s="222">
        <f>H146+H147+H148+H149+H150</f>
        <v>0</v>
      </c>
      <c r="I144" s="222">
        <f>I146+I147+I148+I150</f>
        <v>0</v>
      </c>
      <c r="J144" s="222">
        <f>J146+J147+J148+J149+J150</f>
        <v>222044.16999999998</v>
      </c>
      <c r="K144" s="222">
        <f>K146+K147+K148+K149+K150</f>
        <v>0</v>
      </c>
      <c r="L144" s="222">
        <f>L146+L147+L148+L149+L150</f>
        <v>0</v>
      </c>
      <c r="M144" s="222">
        <f>M146+M147+M148+M149+M150</f>
        <v>0</v>
      </c>
    </row>
    <row r="145" spans="1:13">
      <c r="A145" s="219"/>
      <c r="B145" s="228" t="s">
        <v>61</v>
      </c>
      <c r="C145" s="217" t="s">
        <v>98</v>
      </c>
      <c r="D145" s="217" t="s">
        <v>98</v>
      </c>
      <c r="E145" s="216" t="s">
        <v>98</v>
      </c>
      <c r="F145" s="216" t="s">
        <v>98</v>
      </c>
      <c r="G145" s="216" t="s">
        <v>98</v>
      </c>
      <c r="H145" s="216" t="s">
        <v>98</v>
      </c>
      <c r="I145" s="210" t="s">
        <v>98</v>
      </c>
      <c r="J145" s="210" t="s">
        <v>98</v>
      </c>
      <c r="K145" s="210" t="s">
        <v>98</v>
      </c>
      <c r="L145" s="216" t="s">
        <v>98</v>
      </c>
      <c r="M145" s="216" t="s">
        <v>98</v>
      </c>
    </row>
    <row r="146" spans="1:13">
      <c r="A146" s="219" t="s">
        <v>211</v>
      </c>
      <c r="B146" s="228" t="s">
        <v>210</v>
      </c>
      <c r="C146" s="217">
        <v>244</v>
      </c>
      <c r="D146" s="217">
        <v>226</v>
      </c>
      <c r="E146" s="222">
        <f t="shared" ref="E146:E153" si="27">F146+L146+M146</f>
        <v>868000</v>
      </c>
      <c r="F146" s="222">
        <f>G146+H146+I146+J146</f>
        <v>868000</v>
      </c>
      <c r="G146" s="220">
        <v>868000</v>
      </c>
      <c r="H146" s="220"/>
      <c r="I146" s="211"/>
      <c r="J146" s="211"/>
      <c r="K146" s="211"/>
      <c r="L146" s="220"/>
      <c r="M146" s="220"/>
    </row>
    <row r="147" spans="1:13">
      <c r="A147" s="219" t="s">
        <v>209</v>
      </c>
      <c r="B147" s="228" t="s">
        <v>191</v>
      </c>
      <c r="C147" s="217">
        <v>244</v>
      </c>
      <c r="D147" s="217">
        <v>226</v>
      </c>
      <c r="E147" s="222">
        <f t="shared" si="27"/>
        <v>0</v>
      </c>
      <c r="F147" s="222">
        <f>G147+H147+I147+J147</f>
        <v>0</v>
      </c>
      <c r="G147" s="220"/>
      <c r="H147" s="220"/>
      <c r="I147" s="211"/>
      <c r="J147" s="211"/>
      <c r="K147" s="211"/>
      <c r="L147" s="220"/>
      <c r="M147" s="220"/>
    </row>
    <row r="148" spans="1:13">
      <c r="A148" s="219" t="s">
        <v>208</v>
      </c>
      <c r="B148" s="228" t="s">
        <v>207</v>
      </c>
      <c r="C148" s="217">
        <v>244</v>
      </c>
      <c r="D148" s="217">
        <v>226</v>
      </c>
      <c r="E148" s="222">
        <f t="shared" si="27"/>
        <v>150000</v>
      </c>
      <c r="F148" s="222">
        <f>G148+H148+I148+J148</f>
        <v>150000</v>
      </c>
      <c r="G148" s="220"/>
      <c r="H148" s="220"/>
      <c r="I148" s="211"/>
      <c r="J148" s="211">
        <v>150000</v>
      </c>
      <c r="K148" s="211"/>
      <c r="L148" s="220"/>
      <c r="M148" s="220"/>
    </row>
    <row r="149" spans="1:13">
      <c r="A149" s="219" t="s">
        <v>206</v>
      </c>
      <c r="B149" s="228" t="s">
        <v>205</v>
      </c>
      <c r="C149" s="217">
        <v>244</v>
      </c>
      <c r="D149" s="217">
        <v>226</v>
      </c>
      <c r="E149" s="222">
        <f t="shared" si="27"/>
        <v>0</v>
      </c>
      <c r="F149" s="222">
        <f>H149+J149</f>
        <v>0</v>
      </c>
      <c r="G149" s="216" t="s">
        <v>98</v>
      </c>
      <c r="H149" s="220"/>
      <c r="I149" s="210" t="s">
        <v>98</v>
      </c>
      <c r="J149" s="211"/>
      <c r="K149" s="211"/>
      <c r="L149" s="220"/>
      <c r="M149" s="220"/>
    </row>
    <row r="150" spans="1:13">
      <c r="A150" s="219" t="s">
        <v>204</v>
      </c>
      <c r="B150" s="228" t="s">
        <v>203</v>
      </c>
      <c r="C150" s="217">
        <v>244</v>
      </c>
      <c r="D150" s="217">
        <v>226</v>
      </c>
      <c r="E150" s="222">
        <f t="shared" si="27"/>
        <v>168265.8</v>
      </c>
      <c r="F150" s="222">
        <f>G150+H150+I150+J150</f>
        <v>168265.8</v>
      </c>
      <c r="G150" s="220">
        <v>96221.63</v>
      </c>
      <c r="H150" s="220"/>
      <c r="I150" s="211"/>
      <c r="J150" s="211">
        <v>72044.17</v>
      </c>
      <c r="K150" s="211"/>
      <c r="L150" s="220"/>
      <c r="M150" s="220"/>
    </row>
    <row r="151" spans="1:13">
      <c r="A151" s="219" t="s">
        <v>202</v>
      </c>
      <c r="B151" s="228" t="s">
        <v>201</v>
      </c>
      <c r="C151" s="217">
        <v>244</v>
      </c>
      <c r="D151" s="217">
        <v>227</v>
      </c>
      <c r="E151" s="222">
        <f t="shared" si="27"/>
        <v>0</v>
      </c>
      <c r="F151" s="222">
        <f>G151+H151+I151+J151</f>
        <v>0</v>
      </c>
      <c r="G151" s="220"/>
      <c r="H151" s="220"/>
      <c r="I151" s="211"/>
      <c r="J151" s="211"/>
      <c r="K151" s="211"/>
      <c r="L151" s="220"/>
      <c r="M151" s="220"/>
    </row>
    <row r="152" spans="1:13" ht="30">
      <c r="A152" s="219" t="s">
        <v>200</v>
      </c>
      <c r="B152" s="228" t="s">
        <v>143</v>
      </c>
      <c r="C152" s="217">
        <v>244</v>
      </c>
      <c r="D152" s="217">
        <v>228</v>
      </c>
      <c r="E152" s="222">
        <f t="shared" si="27"/>
        <v>0</v>
      </c>
      <c r="F152" s="222">
        <f>G152+H152+I152+J152</f>
        <v>0</v>
      </c>
      <c r="G152" s="220"/>
      <c r="H152" s="220"/>
      <c r="I152" s="211"/>
      <c r="J152" s="211"/>
      <c r="K152" s="211"/>
      <c r="L152" s="220"/>
      <c r="M152" s="220"/>
    </row>
    <row r="153" spans="1:13" ht="75">
      <c r="A153" s="219" t="s">
        <v>199</v>
      </c>
      <c r="B153" s="228" t="s">
        <v>198</v>
      </c>
      <c r="C153" s="217">
        <v>244</v>
      </c>
      <c r="D153" s="217">
        <v>229</v>
      </c>
      <c r="E153" s="222">
        <f t="shared" si="27"/>
        <v>0</v>
      </c>
      <c r="F153" s="222">
        <f>G153+H153+I153+J153</f>
        <v>0</v>
      </c>
      <c r="G153" s="220"/>
      <c r="H153" s="220"/>
      <c r="I153" s="211"/>
      <c r="J153" s="211"/>
      <c r="K153" s="211"/>
      <c r="L153" s="220"/>
      <c r="M153" s="220"/>
    </row>
    <row r="154" spans="1:13" ht="30">
      <c r="A154" s="219" t="s">
        <v>197</v>
      </c>
      <c r="B154" s="228" t="s">
        <v>141</v>
      </c>
      <c r="C154" s="217">
        <v>244</v>
      </c>
      <c r="D154" s="217">
        <v>310</v>
      </c>
      <c r="E154" s="222">
        <f t="shared" ref="E154:M154" si="28">E156+E157+E158+E159+E160</f>
        <v>100000</v>
      </c>
      <c r="F154" s="222">
        <f t="shared" si="28"/>
        <v>100000</v>
      </c>
      <c r="G154" s="222">
        <f t="shared" si="28"/>
        <v>0</v>
      </c>
      <c r="H154" s="222">
        <f t="shared" si="28"/>
        <v>0</v>
      </c>
      <c r="I154" s="222">
        <f t="shared" si="28"/>
        <v>0</v>
      </c>
      <c r="J154" s="222">
        <f t="shared" si="28"/>
        <v>100000</v>
      </c>
      <c r="K154" s="222">
        <f t="shared" si="28"/>
        <v>0</v>
      </c>
      <c r="L154" s="222">
        <f t="shared" si="28"/>
        <v>0</v>
      </c>
      <c r="M154" s="222">
        <f t="shared" si="28"/>
        <v>0</v>
      </c>
    </row>
    <row r="155" spans="1:13" s="234" customFormat="1">
      <c r="A155" s="219"/>
      <c r="B155" s="228" t="s">
        <v>61</v>
      </c>
      <c r="C155" s="217" t="s">
        <v>98</v>
      </c>
      <c r="D155" s="217" t="s">
        <v>98</v>
      </c>
      <c r="E155" s="216" t="s">
        <v>98</v>
      </c>
      <c r="F155" s="216" t="s">
        <v>98</v>
      </c>
      <c r="G155" s="216" t="s">
        <v>98</v>
      </c>
      <c r="H155" s="216" t="s">
        <v>98</v>
      </c>
      <c r="I155" s="210" t="s">
        <v>98</v>
      </c>
      <c r="J155" s="210" t="s">
        <v>98</v>
      </c>
      <c r="K155" s="210" t="s">
        <v>98</v>
      </c>
      <c r="L155" s="216" t="s">
        <v>98</v>
      </c>
      <c r="M155" s="216" t="s">
        <v>98</v>
      </c>
    </row>
    <row r="156" spans="1:13">
      <c r="A156" s="219" t="s">
        <v>196</v>
      </c>
      <c r="B156" s="228" t="s">
        <v>195</v>
      </c>
      <c r="C156" s="217">
        <v>244</v>
      </c>
      <c r="D156" s="217">
        <v>310</v>
      </c>
      <c r="E156" s="222">
        <f t="shared" ref="E156:E161" si="29">F156+L156+M156</f>
        <v>0</v>
      </c>
      <c r="F156" s="222">
        <f t="shared" ref="F156:F161" si="30">G156+H156+I156+J156</f>
        <v>0</v>
      </c>
      <c r="G156" s="220"/>
      <c r="H156" s="220"/>
      <c r="I156" s="211"/>
      <c r="J156" s="211"/>
      <c r="K156" s="211"/>
      <c r="L156" s="220"/>
      <c r="M156" s="220"/>
    </row>
    <row r="157" spans="1:13">
      <c r="A157" s="219" t="s">
        <v>194</v>
      </c>
      <c r="B157" s="228" t="s">
        <v>193</v>
      </c>
      <c r="C157" s="217">
        <v>244</v>
      </c>
      <c r="D157" s="217">
        <v>310</v>
      </c>
      <c r="E157" s="222">
        <f t="shared" si="29"/>
        <v>0</v>
      </c>
      <c r="F157" s="222">
        <f t="shared" si="30"/>
        <v>0</v>
      </c>
      <c r="G157" s="220"/>
      <c r="H157" s="220"/>
      <c r="I157" s="211"/>
      <c r="J157" s="211"/>
      <c r="K157" s="211"/>
      <c r="L157" s="220"/>
      <c r="M157" s="220"/>
    </row>
    <row r="158" spans="1:13">
      <c r="A158" s="219" t="s">
        <v>192</v>
      </c>
      <c r="B158" s="228" t="s">
        <v>191</v>
      </c>
      <c r="C158" s="217">
        <v>244</v>
      </c>
      <c r="D158" s="217">
        <v>310</v>
      </c>
      <c r="E158" s="222">
        <f t="shared" si="29"/>
        <v>0</v>
      </c>
      <c r="F158" s="222">
        <f t="shared" si="30"/>
        <v>0</v>
      </c>
      <c r="G158" s="220"/>
      <c r="H158" s="220"/>
      <c r="I158" s="211"/>
      <c r="J158" s="211"/>
      <c r="K158" s="211"/>
      <c r="L158" s="220"/>
      <c r="M158" s="220"/>
    </row>
    <row r="159" spans="1:13" ht="45">
      <c r="A159" s="219" t="s">
        <v>190</v>
      </c>
      <c r="B159" s="228" t="s">
        <v>189</v>
      </c>
      <c r="C159" s="217">
        <v>244</v>
      </c>
      <c r="D159" s="217">
        <v>310</v>
      </c>
      <c r="E159" s="222">
        <f t="shared" si="29"/>
        <v>100000</v>
      </c>
      <c r="F159" s="222">
        <f t="shared" si="30"/>
        <v>100000</v>
      </c>
      <c r="G159" s="220"/>
      <c r="H159" s="220"/>
      <c r="I159" s="211"/>
      <c r="J159" s="211">
        <v>100000</v>
      </c>
      <c r="K159" s="211"/>
      <c r="L159" s="220"/>
      <c r="M159" s="220"/>
    </row>
    <row r="160" spans="1:13">
      <c r="A160" s="219" t="s">
        <v>188</v>
      </c>
      <c r="B160" s="228" t="s">
        <v>187</v>
      </c>
      <c r="C160" s="217">
        <v>244</v>
      </c>
      <c r="D160" s="217">
        <v>310</v>
      </c>
      <c r="E160" s="222">
        <f t="shared" si="29"/>
        <v>0</v>
      </c>
      <c r="F160" s="222">
        <f t="shared" si="30"/>
        <v>0</v>
      </c>
      <c r="G160" s="220"/>
      <c r="H160" s="220"/>
      <c r="I160" s="211"/>
      <c r="J160" s="211"/>
      <c r="K160" s="211"/>
      <c r="L160" s="220"/>
      <c r="M160" s="220"/>
    </row>
    <row r="161" spans="1:13" ht="30">
      <c r="A161" s="219" t="s">
        <v>186</v>
      </c>
      <c r="B161" s="228" t="s">
        <v>185</v>
      </c>
      <c r="C161" s="217">
        <v>244</v>
      </c>
      <c r="D161" s="217">
        <v>320</v>
      </c>
      <c r="E161" s="222">
        <f t="shared" si="29"/>
        <v>0</v>
      </c>
      <c r="F161" s="222">
        <f t="shared" si="30"/>
        <v>0</v>
      </c>
      <c r="G161" s="220"/>
      <c r="H161" s="220"/>
      <c r="I161" s="211"/>
      <c r="J161" s="211"/>
      <c r="K161" s="211"/>
      <c r="L161" s="220"/>
      <c r="M161" s="220"/>
    </row>
    <row r="162" spans="1:13" ht="30">
      <c r="A162" s="219" t="s">
        <v>184</v>
      </c>
      <c r="B162" s="233" t="s">
        <v>183</v>
      </c>
      <c r="C162" s="232">
        <v>244</v>
      </c>
      <c r="D162" s="232">
        <v>340</v>
      </c>
      <c r="E162" s="222">
        <f t="shared" ref="E162:M162" si="31">E164+E165+E166+E167+E168+E169+E170+E171</f>
        <v>250000</v>
      </c>
      <c r="F162" s="222">
        <f t="shared" si="31"/>
        <v>250000</v>
      </c>
      <c r="G162" s="222">
        <f t="shared" si="31"/>
        <v>0</v>
      </c>
      <c r="H162" s="222">
        <f t="shared" si="31"/>
        <v>0</v>
      </c>
      <c r="I162" s="222">
        <f t="shared" si="31"/>
        <v>0</v>
      </c>
      <c r="J162" s="222">
        <f t="shared" si="31"/>
        <v>250000</v>
      </c>
      <c r="K162" s="222">
        <f t="shared" si="31"/>
        <v>0</v>
      </c>
      <c r="L162" s="222">
        <f t="shared" si="31"/>
        <v>0</v>
      </c>
      <c r="M162" s="222">
        <f t="shared" si="31"/>
        <v>0</v>
      </c>
    </row>
    <row r="163" spans="1:13">
      <c r="A163" s="231"/>
      <c r="B163" s="233" t="s">
        <v>61</v>
      </c>
      <c r="C163" s="232" t="s">
        <v>98</v>
      </c>
      <c r="D163" s="232" t="s">
        <v>98</v>
      </c>
      <c r="E163" s="210" t="s">
        <v>98</v>
      </c>
      <c r="F163" s="210" t="s">
        <v>98</v>
      </c>
      <c r="G163" s="210" t="s">
        <v>98</v>
      </c>
      <c r="H163" s="210" t="s">
        <v>98</v>
      </c>
      <c r="I163" s="210" t="s">
        <v>98</v>
      </c>
      <c r="J163" s="210" t="s">
        <v>98</v>
      </c>
      <c r="K163" s="210" t="s">
        <v>98</v>
      </c>
      <c r="L163" s="210" t="s">
        <v>98</v>
      </c>
      <c r="M163" s="210" t="s">
        <v>98</v>
      </c>
    </row>
    <row r="164" spans="1:13" ht="75">
      <c r="A164" s="219" t="s">
        <v>182</v>
      </c>
      <c r="B164" s="228" t="s">
        <v>181</v>
      </c>
      <c r="C164" s="217">
        <v>244</v>
      </c>
      <c r="D164" s="217">
        <v>341</v>
      </c>
      <c r="E164" s="222">
        <f t="shared" ref="E164:E173" si="32">F164+L164+M164</f>
        <v>0</v>
      </c>
      <c r="F164" s="222">
        <f t="shared" ref="F164:F173" si="33">G164+H164+I164+J164</f>
        <v>0</v>
      </c>
      <c r="G164" s="211"/>
      <c r="H164" s="211"/>
      <c r="I164" s="211"/>
      <c r="J164" s="211"/>
      <c r="K164" s="211"/>
      <c r="L164" s="211"/>
      <c r="M164" s="211"/>
    </row>
    <row r="165" spans="1:13" ht="30">
      <c r="A165" s="219" t="s">
        <v>180</v>
      </c>
      <c r="B165" s="228" t="s">
        <v>179</v>
      </c>
      <c r="C165" s="217">
        <v>244</v>
      </c>
      <c r="D165" s="217">
        <v>342</v>
      </c>
      <c r="E165" s="222">
        <f t="shared" si="32"/>
        <v>0</v>
      </c>
      <c r="F165" s="222">
        <f t="shared" si="33"/>
        <v>0</v>
      </c>
      <c r="G165" s="211"/>
      <c r="H165" s="211"/>
      <c r="I165" s="211"/>
      <c r="J165" s="211"/>
      <c r="K165" s="211"/>
      <c r="L165" s="211"/>
      <c r="M165" s="211"/>
    </row>
    <row r="166" spans="1:13" ht="45">
      <c r="A166" s="219" t="s">
        <v>178</v>
      </c>
      <c r="B166" s="228" t="s">
        <v>177</v>
      </c>
      <c r="C166" s="217">
        <v>244</v>
      </c>
      <c r="D166" s="217">
        <v>343</v>
      </c>
      <c r="E166" s="222">
        <f t="shared" si="32"/>
        <v>0</v>
      </c>
      <c r="F166" s="222">
        <f t="shared" si="33"/>
        <v>0</v>
      </c>
      <c r="G166" s="211"/>
      <c r="H166" s="211"/>
      <c r="I166" s="211"/>
      <c r="J166" s="211"/>
      <c r="K166" s="211"/>
      <c r="L166" s="211"/>
      <c r="M166" s="211"/>
    </row>
    <row r="167" spans="1:13" ht="30">
      <c r="A167" s="219" t="s">
        <v>176</v>
      </c>
      <c r="B167" s="228" t="s">
        <v>175</v>
      </c>
      <c r="C167" s="217">
        <v>244</v>
      </c>
      <c r="D167" s="217">
        <v>344</v>
      </c>
      <c r="E167" s="222">
        <f t="shared" si="32"/>
        <v>0</v>
      </c>
      <c r="F167" s="222">
        <f t="shared" si="33"/>
        <v>0</v>
      </c>
      <c r="G167" s="211"/>
      <c r="H167" s="211"/>
      <c r="I167" s="211"/>
      <c r="J167" s="211"/>
      <c r="K167" s="211"/>
      <c r="L167" s="211"/>
      <c r="M167" s="211"/>
    </row>
    <row r="168" spans="1:13" ht="30">
      <c r="A168" s="219" t="s">
        <v>174</v>
      </c>
      <c r="B168" s="228" t="s">
        <v>173</v>
      </c>
      <c r="C168" s="217">
        <v>244</v>
      </c>
      <c r="D168" s="217">
        <v>345</v>
      </c>
      <c r="E168" s="222">
        <f t="shared" si="32"/>
        <v>0</v>
      </c>
      <c r="F168" s="222">
        <f t="shared" si="33"/>
        <v>0</v>
      </c>
      <c r="G168" s="211"/>
      <c r="H168" s="211"/>
      <c r="I168" s="211"/>
      <c r="J168" s="211"/>
      <c r="K168" s="211"/>
      <c r="L168" s="211"/>
      <c r="M168" s="211"/>
    </row>
    <row r="169" spans="1:13" ht="45">
      <c r="A169" s="219" t="s">
        <v>172</v>
      </c>
      <c r="B169" s="228" t="s">
        <v>171</v>
      </c>
      <c r="C169" s="217">
        <v>244</v>
      </c>
      <c r="D169" s="217">
        <v>346</v>
      </c>
      <c r="E169" s="222">
        <f t="shared" si="32"/>
        <v>150000</v>
      </c>
      <c r="F169" s="222">
        <f t="shared" si="33"/>
        <v>150000</v>
      </c>
      <c r="G169" s="211"/>
      <c r="H169" s="211"/>
      <c r="I169" s="211"/>
      <c r="J169" s="211">
        <v>150000</v>
      </c>
      <c r="K169" s="211"/>
      <c r="L169" s="211"/>
      <c r="M169" s="211"/>
    </row>
    <row r="170" spans="1:13" ht="60">
      <c r="A170" s="219" t="s">
        <v>170</v>
      </c>
      <c r="B170" s="228" t="s">
        <v>169</v>
      </c>
      <c r="C170" s="217">
        <v>244</v>
      </c>
      <c r="D170" s="217">
        <v>347</v>
      </c>
      <c r="E170" s="222">
        <f t="shared" si="32"/>
        <v>0</v>
      </c>
      <c r="F170" s="222">
        <f t="shared" si="33"/>
        <v>0</v>
      </c>
      <c r="G170" s="211"/>
      <c r="H170" s="211"/>
      <c r="I170" s="211"/>
      <c r="J170" s="211"/>
      <c r="K170" s="211"/>
      <c r="L170" s="211"/>
      <c r="M170" s="211"/>
    </row>
    <row r="171" spans="1:13" ht="60">
      <c r="A171" s="219" t="s">
        <v>168</v>
      </c>
      <c r="B171" s="228" t="s">
        <v>167</v>
      </c>
      <c r="C171" s="217">
        <v>244</v>
      </c>
      <c r="D171" s="217">
        <v>349</v>
      </c>
      <c r="E171" s="222">
        <f t="shared" si="32"/>
        <v>100000</v>
      </c>
      <c r="F171" s="222">
        <f t="shared" si="33"/>
        <v>100000</v>
      </c>
      <c r="G171" s="211"/>
      <c r="H171" s="211"/>
      <c r="I171" s="211"/>
      <c r="J171" s="211">
        <v>100000</v>
      </c>
      <c r="K171" s="211"/>
      <c r="L171" s="211"/>
      <c r="M171" s="211"/>
    </row>
    <row r="172" spans="1:13" ht="105">
      <c r="A172" s="219" t="s">
        <v>166</v>
      </c>
      <c r="B172" s="228" t="s">
        <v>165</v>
      </c>
      <c r="C172" s="217">
        <v>244</v>
      </c>
      <c r="D172" s="217">
        <v>352</v>
      </c>
      <c r="E172" s="222">
        <f t="shared" si="32"/>
        <v>0</v>
      </c>
      <c r="F172" s="222">
        <f t="shared" si="33"/>
        <v>0</v>
      </c>
      <c r="G172" s="220"/>
      <c r="H172" s="220"/>
      <c r="I172" s="220"/>
      <c r="J172" s="220"/>
      <c r="K172" s="220"/>
      <c r="L172" s="220"/>
      <c r="M172" s="220"/>
    </row>
    <row r="173" spans="1:13" ht="105">
      <c r="A173" s="219" t="s">
        <v>164</v>
      </c>
      <c r="B173" s="228" t="s">
        <v>163</v>
      </c>
      <c r="C173" s="217">
        <v>244</v>
      </c>
      <c r="D173" s="217">
        <v>353</v>
      </c>
      <c r="E173" s="222">
        <f t="shared" si="32"/>
        <v>0</v>
      </c>
      <c r="F173" s="222">
        <f t="shared" si="33"/>
        <v>0</v>
      </c>
      <c r="G173" s="220"/>
      <c r="H173" s="220"/>
      <c r="I173" s="220"/>
      <c r="J173" s="220"/>
      <c r="K173" s="220"/>
      <c r="L173" s="220"/>
      <c r="M173" s="220"/>
    </row>
    <row r="174" spans="1:13" ht="90">
      <c r="A174" s="219" t="s">
        <v>162</v>
      </c>
      <c r="B174" s="233" t="s">
        <v>161</v>
      </c>
      <c r="C174" s="232">
        <v>321</v>
      </c>
      <c r="D174" s="232">
        <v>260</v>
      </c>
      <c r="E174" s="222">
        <f>E176+E177+E178+E179</f>
        <v>0</v>
      </c>
      <c r="F174" s="222">
        <f>F176+F177+F178+F179</f>
        <v>0</v>
      </c>
      <c r="G174" s="222">
        <f>G177+G178+G179</f>
        <v>0</v>
      </c>
      <c r="H174" s="222">
        <f>H177+H178+H179</f>
        <v>0</v>
      </c>
      <c r="I174" s="222">
        <f>I177+I178+I179</f>
        <v>0</v>
      </c>
      <c r="J174" s="222">
        <f>J176+J177+J178+J179</f>
        <v>0</v>
      </c>
      <c r="K174" s="222">
        <f>K176+K177+K178+K179</f>
        <v>0</v>
      </c>
      <c r="L174" s="222">
        <f>L176+L177+L178+L179</f>
        <v>0</v>
      </c>
      <c r="M174" s="222">
        <f>M176+M177+M178+M179</f>
        <v>0</v>
      </c>
    </row>
    <row r="175" spans="1:13">
      <c r="A175" s="231"/>
      <c r="B175" s="233" t="s">
        <v>130</v>
      </c>
      <c r="C175" s="232" t="s">
        <v>98</v>
      </c>
      <c r="D175" s="232" t="s">
        <v>98</v>
      </c>
      <c r="E175" s="210" t="s">
        <v>98</v>
      </c>
      <c r="F175" s="210" t="s">
        <v>98</v>
      </c>
      <c r="G175" s="210" t="s">
        <v>98</v>
      </c>
      <c r="H175" s="210" t="s">
        <v>98</v>
      </c>
      <c r="I175" s="210" t="s">
        <v>98</v>
      </c>
      <c r="J175" s="210" t="s">
        <v>98</v>
      </c>
      <c r="K175" s="210" t="s">
        <v>98</v>
      </c>
      <c r="L175" s="210" t="s">
        <v>98</v>
      </c>
      <c r="M175" s="210" t="s">
        <v>98</v>
      </c>
    </row>
    <row r="176" spans="1:13" ht="45">
      <c r="A176" s="231" t="s">
        <v>160</v>
      </c>
      <c r="B176" s="233" t="s">
        <v>159</v>
      </c>
      <c r="C176" s="232">
        <v>321</v>
      </c>
      <c r="D176" s="232">
        <v>263</v>
      </c>
      <c r="E176" s="222">
        <f t="shared" ref="E176:E182" si="34">F176+L176+M176</f>
        <v>0</v>
      </c>
      <c r="F176" s="222">
        <f>J176</f>
        <v>0</v>
      </c>
      <c r="G176" s="211" t="s">
        <v>98</v>
      </c>
      <c r="H176" s="211" t="s">
        <v>98</v>
      </c>
      <c r="I176" s="211" t="s">
        <v>98</v>
      </c>
      <c r="J176" s="211"/>
      <c r="K176" s="211"/>
      <c r="L176" s="211"/>
      <c r="M176" s="211"/>
    </row>
    <row r="177" spans="1:13" ht="90">
      <c r="A177" s="231" t="s">
        <v>158</v>
      </c>
      <c r="B177" s="233" t="s">
        <v>157</v>
      </c>
      <c r="C177" s="232">
        <v>321</v>
      </c>
      <c r="D177" s="232">
        <v>264</v>
      </c>
      <c r="E177" s="222">
        <f t="shared" si="34"/>
        <v>0</v>
      </c>
      <c r="F177" s="222">
        <f>G177+H177+I177+J177</f>
        <v>0</v>
      </c>
      <c r="G177" s="211"/>
      <c r="H177" s="211"/>
      <c r="I177" s="211"/>
      <c r="J177" s="211"/>
      <c r="K177" s="211"/>
      <c r="L177" s="211"/>
      <c r="M177" s="211"/>
    </row>
    <row r="178" spans="1:13" ht="45">
      <c r="A178" s="231" t="s">
        <v>156</v>
      </c>
      <c r="B178" s="233" t="s">
        <v>155</v>
      </c>
      <c r="C178" s="232">
        <v>321</v>
      </c>
      <c r="D178" s="232">
        <v>266</v>
      </c>
      <c r="E178" s="222">
        <f t="shared" si="34"/>
        <v>0</v>
      </c>
      <c r="F178" s="222">
        <f>G178+H178+I178+J178</f>
        <v>0</v>
      </c>
      <c r="G178" s="211"/>
      <c r="H178" s="211"/>
      <c r="I178" s="211"/>
      <c r="J178" s="211"/>
      <c r="K178" s="211"/>
      <c r="L178" s="211"/>
      <c r="M178" s="211"/>
    </row>
    <row r="179" spans="1:13" ht="45">
      <c r="A179" s="231" t="s">
        <v>154</v>
      </c>
      <c r="B179" s="233" t="s">
        <v>153</v>
      </c>
      <c r="C179" s="232">
        <v>321</v>
      </c>
      <c r="D179" s="232">
        <v>267</v>
      </c>
      <c r="E179" s="222">
        <f t="shared" si="34"/>
        <v>0</v>
      </c>
      <c r="F179" s="222">
        <f>G179+H179+I179+J179</f>
        <v>0</v>
      </c>
      <c r="G179" s="211"/>
      <c r="H179" s="211"/>
      <c r="I179" s="211"/>
      <c r="J179" s="211"/>
      <c r="K179" s="211"/>
      <c r="L179" s="211"/>
      <c r="M179" s="211"/>
    </row>
    <row r="180" spans="1:13">
      <c r="A180" s="231" t="s">
        <v>152</v>
      </c>
      <c r="B180" s="233" t="s">
        <v>151</v>
      </c>
      <c r="C180" s="232">
        <v>340</v>
      </c>
      <c r="D180" s="232">
        <v>296</v>
      </c>
      <c r="E180" s="222">
        <f t="shared" si="34"/>
        <v>0</v>
      </c>
      <c r="F180" s="222">
        <f>G180+H180+I180+J180</f>
        <v>0</v>
      </c>
      <c r="G180" s="211"/>
      <c r="H180" s="211"/>
      <c r="I180" s="211"/>
      <c r="J180" s="211"/>
      <c r="K180" s="211"/>
      <c r="L180" s="211"/>
      <c r="M180" s="211"/>
    </row>
    <row r="181" spans="1:13">
      <c r="A181" s="231" t="s">
        <v>150</v>
      </c>
      <c r="B181" s="233" t="s">
        <v>149</v>
      </c>
      <c r="C181" s="232">
        <v>350</v>
      </c>
      <c r="D181" s="217">
        <v>296</v>
      </c>
      <c r="E181" s="222">
        <f t="shared" si="34"/>
        <v>0</v>
      </c>
      <c r="F181" s="222">
        <f>G181+H181+I181+J181</f>
        <v>0</v>
      </c>
      <c r="G181" s="211"/>
      <c r="H181" s="211"/>
      <c r="I181" s="211"/>
      <c r="J181" s="211"/>
      <c r="K181" s="211"/>
      <c r="L181" s="211"/>
      <c r="M181" s="211"/>
    </row>
    <row r="182" spans="1:13">
      <c r="A182" s="231" t="s">
        <v>148</v>
      </c>
      <c r="B182" s="233" t="s">
        <v>147</v>
      </c>
      <c r="C182" s="232">
        <v>360</v>
      </c>
      <c r="D182" s="217">
        <v>296</v>
      </c>
      <c r="E182" s="222">
        <f t="shared" si="34"/>
        <v>0</v>
      </c>
      <c r="F182" s="222">
        <f>J182</f>
        <v>0</v>
      </c>
      <c r="G182" s="211" t="s">
        <v>98</v>
      </c>
      <c r="H182" s="211" t="s">
        <v>98</v>
      </c>
      <c r="I182" s="211" t="s">
        <v>98</v>
      </c>
      <c r="J182" s="211"/>
      <c r="K182" s="211"/>
      <c r="L182" s="211"/>
      <c r="M182" s="211"/>
    </row>
    <row r="183" spans="1:13" ht="90">
      <c r="A183" s="231" t="s">
        <v>146</v>
      </c>
      <c r="B183" s="233" t="s">
        <v>145</v>
      </c>
      <c r="C183" s="232">
        <v>407</v>
      </c>
      <c r="D183" s="232" t="s">
        <v>98</v>
      </c>
      <c r="E183" s="222">
        <f t="shared" ref="E183:M183" si="35">E185+E186</f>
        <v>0</v>
      </c>
      <c r="F183" s="222">
        <f t="shared" si="35"/>
        <v>0</v>
      </c>
      <c r="G183" s="222">
        <f t="shared" si="35"/>
        <v>0</v>
      </c>
      <c r="H183" s="222">
        <f t="shared" si="35"/>
        <v>0</v>
      </c>
      <c r="I183" s="222">
        <f t="shared" si="35"/>
        <v>0</v>
      </c>
      <c r="J183" s="222">
        <f t="shared" si="35"/>
        <v>0</v>
      </c>
      <c r="K183" s="222">
        <f t="shared" si="35"/>
        <v>0</v>
      </c>
      <c r="L183" s="222">
        <f t="shared" si="35"/>
        <v>0</v>
      </c>
      <c r="M183" s="222">
        <f t="shared" si="35"/>
        <v>0</v>
      </c>
    </row>
    <row r="184" spans="1:13">
      <c r="A184" s="231"/>
      <c r="B184" s="233" t="s">
        <v>130</v>
      </c>
      <c r="C184" s="232" t="s">
        <v>98</v>
      </c>
      <c r="D184" s="232" t="s">
        <v>98</v>
      </c>
      <c r="E184" s="210" t="s">
        <v>98</v>
      </c>
      <c r="F184" s="210" t="s">
        <v>98</v>
      </c>
      <c r="G184" s="210" t="s">
        <v>98</v>
      </c>
      <c r="H184" s="210" t="s">
        <v>98</v>
      </c>
      <c r="I184" s="210" t="s">
        <v>98</v>
      </c>
      <c r="J184" s="210" t="s">
        <v>98</v>
      </c>
      <c r="K184" s="210" t="s">
        <v>98</v>
      </c>
      <c r="L184" s="210" t="s">
        <v>98</v>
      </c>
      <c r="M184" s="210" t="s">
        <v>98</v>
      </c>
    </row>
    <row r="185" spans="1:13" ht="30">
      <c r="A185" s="231" t="s">
        <v>144</v>
      </c>
      <c r="B185" s="233" t="s">
        <v>143</v>
      </c>
      <c r="C185" s="232">
        <v>407</v>
      </c>
      <c r="D185" s="232">
        <v>228</v>
      </c>
      <c r="E185" s="222">
        <f>F185+L185+M185</f>
        <v>0</v>
      </c>
      <c r="F185" s="222">
        <f>G185+H185+I185+J185</f>
        <v>0</v>
      </c>
      <c r="G185" s="211"/>
      <c r="H185" s="211"/>
      <c r="I185" s="211"/>
      <c r="J185" s="211"/>
      <c r="K185" s="211"/>
      <c r="L185" s="211"/>
      <c r="M185" s="211"/>
    </row>
    <row r="186" spans="1:13" ht="30">
      <c r="A186" s="231" t="s">
        <v>142</v>
      </c>
      <c r="B186" s="233" t="s">
        <v>141</v>
      </c>
      <c r="C186" s="232">
        <v>407</v>
      </c>
      <c r="D186" s="232">
        <v>310</v>
      </c>
      <c r="E186" s="222">
        <f>F186+L186+M186</f>
        <v>0</v>
      </c>
      <c r="F186" s="222">
        <f>G186+H186+I186+J186</f>
        <v>0</v>
      </c>
      <c r="G186" s="211"/>
      <c r="H186" s="211"/>
      <c r="I186" s="211"/>
      <c r="J186" s="211"/>
      <c r="K186" s="211"/>
      <c r="L186" s="211"/>
      <c r="M186" s="211"/>
    </row>
    <row r="187" spans="1:13" ht="30">
      <c r="A187" s="231" t="s">
        <v>140</v>
      </c>
      <c r="B187" s="233" t="s">
        <v>139</v>
      </c>
      <c r="C187" s="232">
        <v>831</v>
      </c>
      <c r="D187" s="232">
        <v>290</v>
      </c>
      <c r="E187" s="222">
        <f t="shared" ref="E187:M187" si="36">E189+E190+E191+E192+E193+E194</f>
        <v>0</v>
      </c>
      <c r="F187" s="222">
        <f t="shared" si="36"/>
        <v>0</v>
      </c>
      <c r="G187" s="222">
        <f t="shared" si="36"/>
        <v>0</v>
      </c>
      <c r="H187" s="222">
        <f t="shared" si="36"/>
        <v>0</v>
      </c>
      <c r="I187" s="222">
        <f t="shared" si="36"/>
        <v>0</v>
      </c>
      <c r="J187" s="222">
        <f t="shared" si="36"/>
        <v>0</v>
      </c>
      <c r="K187" s="222">
        <f t="shared" si="36"/>
        <v>0</v>
      </c>
      <c r="L187" s="222">
        <f t="shared" si="36"/>
        <v>0</v>
      </c>
      <c r="M187" s="222">
        <f t="shared" si="36"/>
        <v>0</v>
      </c>
    </row>
    <row r="188" spans="1:13">
      <c r="A188" s="231"/>
      <c r="B188" s="233" t="s">
        <v>130</v>
      </c>
      <c r="C188" s="232" t="s">
        <v>98</v>
      </c>
      <c r="D188" s="232" t="s">
        <v>98</v>
      </c>
      <c r="E188" s="210" t="s">
        <v>98</v>
      </c>
      <c r="F188" s="210" t="s">
        <v>98</v>
      </c>
      <c r="G188" s="210" t="s">
        <v>98</v>
      </c>
      <c r="H188" s="210" t="s">
        <v>98</v>
      </c>
      <c r="I188" s="210" t="s">
        <v>98</v>
      </c>
      <c r="J188" s="210" t="s">
        <v>98</v>
      </c>
      <c r="K188" s="210" t="s">
        <v>98</v>
      </c>
      <c r="L188" s="210" t="s">
        <v>98</v>
      </c>
      <c r="M188" s="210" t="s">
        <v>98</v>
      </c>
    </row>
    <row r="189" spans="1:13">
      <c r="A189" s="231" t="s">
        <v>138</v>
      </c>
      <c r="B189" s="228" t="s">
        <v>122</v>
      </c>
      <c r="C189" s="232">
        <v>831</v>
      </c>
      <c r="D189" s="217">
        <v>291</v>
      </c>
      <c r="E189" s="222">
        <f t="shared" ref="E189:E194" si="37">F189+L189+M189</f>
        <v>0</v>
      </c>
      <c r="F189" s="222">
        <f t="shared" ref="F189:F194" si="38">G189+H189+I189+J189</f>
        <v>0</v>
      </c>
      <c r="G189" s="211"/>
      <c r="H189" s="211"/>
      <c r="I189" s="211"/>
      <c r="J189" s="211"/>
      <c r="K189" s="211"/>
      <c r="L189" s="211"/>
      <c r="M189" s="211"/>
    </row>
    <row r="190" spans="1:13" ht="75">
      <c r="A190" s="231" t="s">
        <v>137</v>
      </c>
      <c r="B190" s="228" t="s">
        <v>120</v>
      </c>
      <c r="C190" s="232">
        <v>831</v>
      </c>
      <c r="D190" s="217">
        <v>292</v>
      </c>
      <c r="E190" s="222">
        <f t="shared" si="37"/>
        <v>0</v>
      </c>
      <c r="F190" s="222">
        <f t="shared" si="38"/>
        <v>0</v>
      </c>
      <c r="G190" s="211"/>
      <c r="H190" s="211"/>
      <c r="I190" s="211"/>
      <c r="J190" s="211"/>
      <c r="K190" s="211"/>
      <c r="L190" s="211"/>
      <c r="M190" s="211"/>
    </row>
    <row r="191" spans="1:13" ht="75">
      <c r="A191" s="231" t="s">
        <v>136</v>
      </c>
      <c r="B191" s="228" t="s">
        <v>118</v>
      </c>
      <c r="C191" s="232">
        <v>831</v>
      </c>
      <c r="D191" s="217">
        <v>293</v>
      </c>
      <c r="E191" s="222">
        <f t="shared" si="37"/>
        <v>0</v>
      </c>
      <c r="F191" s="222">
        <f t="shared" si="38"/>
        <v>0</v>
      </c>
      <c r="G191" s="211"/>
      <c r="H191" s="211"/>
      <c r="I191" s="211"/>
      <c r="J191" s="211"/>
      <c r="K191" s="211"/>
      <c r="L191" s="211"/>
      <c r="M191" s="211"/>
    </row>
    <row r="192" spans="1:13" ht="30">
      <c r="A192" s="231" t="s">
        <v>135</v>
      </c>
      <c r="B192" s="228" t="s">
        <v>116</v>
      </c>
      <c r="C192" s="232">
        <v>831</v>
      </c>
      <c r="D192" s="217">
        <v>295</v>
      </c>
      <c r="E192" s="222">
        <f t="shared" si="37"/>
        <v>0</v>
      </c>
      <c r="F192" s="222">
        <f t="shared" si="38"/>
        <v>0</v>
      </c>
      <c r="G192" s="211"/>
      <c r="H192" s="211"/>
      <c r="I192" s="211"/>
      <c r="J192" s="211"/>
      <c r="K192" s="211"/>
      <c r="L192" s="211"/>
      <c r="M192" s="211"/>
    </row>
    <row r="193" spans="1:13" ht="45">
      <c r="A193" s="231" t="s">
        <v>134</v>
      </c>
      <c r="B193" s="233" t="s">
        <v>114</v>
      </c>
      <c r="C193" s="232">
        <v>831</v>
      </c>
      <c r="D193" s="232">
        <v>296</v>
      </c>
      <c r="E193" s="222">
        <f t="shared" si="37"/>
        <v>0</v>
      </c>
      <c r="F193" s="222">
        <f t="shared" si="38"/>
        <v>0</v>
      </c>
      <c r="G193" s="211"/>
      <c r="H193" s="211"/>
      <c r="I193" s="211"/>
      <c r="J193" s="211"/>
      <c r="K193" s="211"/>
      <c r="L193" s="211"/>
      <c r="M193" s="211"/>
    </row>
    <row r="194" spans="1:13" ht="30">
      <c r="A194" s="231" t="s">
        <v>133</v>
      </c>
      <c r="B194" s="233" t="s">
        <v>112</v>
      </c>
      <c r="C194" s="232">
        <v>831</v>
      </c>
      <c r="D194" s="232">
        <v>297</v>
      </c>
      <c r="E194" s="222">
        <f t="shared" si="37"/>
        <v>0</v>
      </c>
      <c r="F194" s="222">
        <f t="shared" si="38"/>
        <v>0</v>
      </c>
      <c r="G194" s="211"/>
      <c r="H194" s="211"/>
      <c r="I194" s="211"/>
      <c r="J194" s="211"/>
      <c r="K194" s="211"/>
      <c r="L194" s="211"/>
      <c r="M194" s="211"/>
    </row>
    <row r="195" spans="1:13" ht="30">
      <c r="A195" s="231" t="s">
        <v>132</v>
      </c>
      <c r="B195" s="233" t="s">
        <v>131</v>
      </c>
      <c r="C195" s="232">
        <v>850</v>
      </c>
      <c r="D195" s="232" t="s">
        <v>98</v>
      </c>
      <c r="E195" s="222">
        <f t="shared" ref="E195:M195" si="39">ROUND(E197+E198+E199,2)</f>
        <v>0</v>
      </c>
      <c r="F195" s="222">
        <f t="shared" si="39"/>
        <v>0</v>
      </c>
      <c r="G195" s="222">
        <f t="shared" si="39"/>
        <v>0</v>
      </c>
      <c r="H195" s="222">
        <f t="shared" si="39"/>
        <v>0</v>
      </c>
      <c r="I195" s="222">
        <f t="shared" si="39"/>
        <v>0</v>
      </c>
      <c r="J195" s="222">
        <f t="shared" si="39"/>
        <v>0</v>
      </c>
      <c r="K195" s="222">
        <f t="shared" si="39"/>
        <v>0</v>
      </c>
      <c r="L195" s="222">
        <f t="shared" si="39"/>
        <v>0</v>
      </c>
      <c r="M195" s="222">
        <f t="shared" si="39"/>
        <v>0</v>
      </c>
    </row>
    <row r="196" spans="1:13">
      <c r="A196" s="231"/>
      <c r="B196" s="233" t="s">
        <v>130</v>
      </c>
      <c r="C196" s="232" t="s">
        <v>98</v>
      </c>
      <c r="D196" s="232" t="s">
        <v>98</v>
      </c>
      <c r="E196" s="210" t="s">
        <v>98</v>
      </c>
      <c r="F196" s="210" t="s">
        <v>98</v>
      </c>
      <c r="G196" s="210" t="s">
        <v>98</v>
      </c>
      <c r="H196" s="210" t="s">
        <v>98</v>
      </c>
      <c r="I196" s="210" t="s">
        <v>98</v>
      </c>
      <c r="J196" s="210" t="s">
        <v>98</v>
      </c>
      <c r="K196" s="210" t="s">
        <v>98</v>
      </c>
      <c r="L196" s="210" t="s">
        <v>98</v>
      </c>
      <c r="M196" s="210" t="s">
        <v>98</v>
      </c>
    </row>
    <row r="197" spans="1:13" ht="45">
      <c r="A197" s="231" t="s">
        <v>129</v>
      </c>
      <c r="B197" s="228" t="s">
        <v>128</v>
      </c>
      <c r="C197" s="217">
        <v>851</v>
      </c>
      <c r="D197" s="217">
        <v>291</v>
      </c>
      <c r="E197" s="222">
        <f>F197+L197+M197</f>
        <v>0</v>
      </c>
      <c r="F197" s="222">
        <f>G197+H197+I197+J197</f>
        <v>0</v>
      </c>
      <c r="G197" s="211"/>
      <c r="H197" s="211"/>
      <c r="I197" s="211"/>
      <c r="J197" s="211"/>
      <c r="K197" s="211"/>
      <c r="L197" s="211"/>
      <c r="M197" s="211"/>
    </row>
    <row r="198" spans="1:13" ht="30">
      <c r="A198" s="231" t="s">
        <v>127</v>
      </c>
      <c r="B198" s="228" t="s">
        <v>126</v>
      </c>
      <c r="C198" s="217">
        <v>852</v>
      </c>
      <c r="D198" s="217">
        <v>291</v>
      </c>
      <c r="E198" s="222">
        <f>F198+L198+M198</f>
        <v>0</v>
      </c>
      <c r="F198" s="222">
        <f>G198+H198+I198+J198</f>
        <v>0</v>
      </c>
      <c r="G198" s="211"/>
      <c r="H198" s="211"/>
      <c r="I198" s="211"/>
      <c r="J198" s="211"/>
      <c r="K198" s="211"/>
      <c r="L198" s="211"/>
      <c r="M198" s="211"/>
    </row>
    <row r="199" spans="1:13">
      <c r="A199" s="231" t="s">
        <v>125</v>
      </c>
      <c r="B199" s="228" t="s">
        <v>124</v>
      </c>
      <c r="C199" s="217">
        <v>853</v>
      </c>
      <c r="D199" s="217">
        <v>290</v>
      </c>
      <c r="E199" s="222">
        <f t="shared" ref="E199:M199" si="40">E201+E202+E203+E204+E205+E206+E207</f>
        <v>0</v>
      </c>
      <c r="F199" s="222">
        <f t="shared" si="40"/>
        <v>0</v>
      </c>
      <c r="G199" s="222">
        <f t="shared" si="40"/>
        <v>0</v>
      </c>
      <c r="H199" s="222">
        <f t="shared" si="40"/>
        <v>0</v>
      </c>
      <c r="I199" s="222">
        <f t="shared" si="40"/>
        <v>0</v>
      </c>
      <c r="J199" s="222">
        <f t="shared" si="40"/>
        <v>0</v>
      </c>
      <c r="K199" s="222">
        <f t="shared" si="40"/>
        <v>0</v>
      </c>
      <c r="L199" s="222">
        <f t="shared" si="40"/>
        <v>0</v>
      </c>
      <c r="M199" s="222">
        <f t="shared" si="40"/>
        <v>0</v>
      </c>
    </row>
    <row r="200" spans="1:13">
      <c r="A200" s="219"/>
      <c r="B200" s="228" t="s">
        <v>61</v>
      </c>
      <c r="C200" s="217" t="s">
        <v>98</v>
      </c>
      <c r="D200" s="217" t="s">
        <v>98</v>
      </c>
      <c r="E200" s="210" t="s">
        <v>98</v>
      </c>
      <c r="F200" s="210" t="s">
        <v>98</v>
      </c>
      <c r="G200" s="210" t="s">
        <v>98</v>
      </c>
      <c r="H200" s="210" t="s">
        <v>98</v>
      </c>
      <c r="I200" s="210" t="s">
        <v>98</v>
      </c>
      <c r="J200" s="210" t="s">
        <v>98</v>
      </c>
      <c r="K200" s="210" t="s">
        <v>98</v>
      </c>
      <c r="L200" s="210" t="s">
        <v>98</v>
      </c>
      <c r="M200" s="210" t="s">
        <v>98</v>
      </c>
    </row>
    <row r="201" spans="1:13">
      <c r="A201" s="231" t="s">
        <v>123</v>
      </c>
      <c r="B201" s="228" t="s">
        <v>122</v>
      </c>
      <c r="C201" s="217">
        <v>853</v>
      </c>
      <c r="D201" s="217">
        <v>291</v>
      </c>
      <c r="E201" s="230">
        <f t="shared" ref="E201:E210" si="41">F201+L201+M201</f>
        <v>0</v>
      </c>
      <c r="F201" s="230">
        <f t="shared" ref="F201:F210" si="42">G201+H201+I201+J201</f>
        <v>0</v>
      </c>
      <c r="G201" s="229"/>
      <c r="H201" s="229"/>
      <c r="I201" s="211"/>
      <c r="J201" s="229"/>
      <c r="K201" s="229"/>
      <c r="L201" s="229"/>
      <c r="M201" s="229"/>
    </row>
    <row r="202" spans="1:13" ht="75">
      <c r="A202" s="231" t="s">
        <v>121</v>
      </c>
      <c r="B202" s="228" t="s">
        <v>120</v>
      </c>
      <c r="C202" s="217">
        <v>853</v>
      </c>
      <c r="D202" s="217">
        <v>292</v>
      </c>
      <c r="E202" s="230">
        <f t="shared" si="41"/>
        <v>0</v>
      </c>
      <c r="F202" s="230">
        <f t="shared" si="42"/>
        <v>0</v>
      </c>
      <c r="G202" s="229"/>
      <c r="H202" s="229"/>
      <c r="I202" s="211"/>
      <c r="J202" s="229"/>
      <c r="K202" s="229"/>
      <c r="L202" s="229"/>
      <c r="M202" s="229"/>
    </row>
    <row r="203" spans="1:13" ht="75">
      <c r="A203" s="231" t="s">
        <v>119</v>
      </c>
      <c r="B203" s="228" t="s">
        <v>118</v>
      </c>
      <c r="C203" s="217">
        <v>853</v>
      </c>
      <c r="D203" s="217">
        <v>293</v>
      </c>
      <c r="E203" s="230">
        <f t="shared" si="41"/>
        <v>0</v>
      </c>
      <c r="F203" s="230">
        <f t="shared" si="42"/>
        <v>0</v>
      </c>
      <c r="G203" s="229"/>
      <c r="H203" s="229"/>
      <c r="I203" s="211"/>
      <c r="J203" s="229"/>
      <c r="K203" s="229"/>
      <c r="L203" s="229"/>
      <c r="M203" s="229"/>
    </row>
    <row r="204" spans="1:13" ht="30">
      <c r="A204" s="231" t="s">
        <v>117</v>
      </c>
      <c r="B204" s="228" t="s">
        <v>116</v>
      </c>
      <c r="C204" s="217">
        <v>853</v>
      </c>
      <c r="D204" s="217">
        <v>295</v>
      </c>
      <c r="E204" s="230">
        <f t="shared" si="41"/>
        <v>0</v>
      </c>
      <c r="F204" s="230">
        <f t="shared" si="42"/>
        <v>0</v>
      </c>
      <c r="G204" s="229"/>
      <c r="H204" s="229"/>
      <c r="I204" s="211"/>
      <c r="J204" s="229"/>
      <c r="K204" s="229"/>
      <c r="L204" s="229"/>
      <c r="M204" s="229"/>
    </row>
    <row r="205" spans="1:13" ht="45">
      <c r="A205" s="231" t="s">
        <v>115</v>
      </c>
      <c r="B205" s="228" t="s">
        <v>114</v>
      </c>
      <c r="C205" s="217">
        <v>853</v>
      </c>
      <c r="D205" s="217">
        <v>296</v>
      </c>
      <c r="E205" s="230">
        <f t="shared" si="41"/>
        <v>0</v>
      </c>
      <c r="F205" s="230">
        <f t="shared" si="42"/>
        <v>0</v>
      </c>
      <c r="G205" s="229"/>
      <c r="H205" s="229"/>
      <c r="I205" s="211"/>
      <c r="J205" s="229"/>
      <c r="K205" s="229"/>
      <c r="L205" s="229"/>
      <c r="M205" s="229"/>
    </row>
    <row r="206" spans="1:13" ht="30">
      <c r="A206" s="231" t="s">
        <v>113</v>
      </c>
      <c r="B206" s="228" t="s">
        <v>112</v>
      </c>
      <c r="C206" s="217">
        <v>853</v>
      </c>
      <c r="D206" s="217">
        <v>297</v>
      </c>
      <c r="E206" s="230">
        <f t="shared" si="41"/>
        <v>0</v>
      </c>
      <c r="F206" s="230">
        <f t="shared" si="42"/>
        <v>0</v>
      </c>
      <c r="G206" s="229"/>
      <c r="H206" s="229"/>
      <c r="I206" s="211"/>
      <c r="J206" s="229"/>
      <c r="K206" s="229"/>
      <c r="L206" s="229"/>
      <c r="M206" s="229"/>
    </row>
    <row r="207" spans="1:13" ht="45">
      <c r="A207" s="231" t="s">
        <v>111</v>
      </c>
      <c r="B207" s="228" t="s">
        <v>110</v>
      </c>
      <c r="C207" s="217">
        <v>853</v>
      </c>
      <c r="D207" s="217">
        <v>299</v>
      </c>
      <c r="E207" s="230">
        <f t="shared" si="41"/>
        <v>0</v>
      </c>
      <c r="F207" s="230">
        <f t="shared" si="42"/>
        <v>0</v>
      </c>
      <c r="G207" s="229"/>
      <c r="H207" s="229"/>
      <c r="I207" s="211"/>
      <c r="J207" s="229"/>
      <c r="K207" s="229"/>
      <c r="L207" s="229"/>
      <c r="M207" s="229"/>
    </row>
    <row r="208" spans="1:13" ht="30">
      <c r="A208" s="219" t="s">
        <v>109</v>
      </c>
      <c r="B208" s="228" t="s">
        <v>108</v>
      </c>
      <c r="C208" s="217">
        <v>862</v>
      </c>
      <c r="D208" s="217">
        <v>253</v>
      </c>
      <c r="E208" s="222">
        <f t="shared" si="41"/>
        <v>0</v>
      </c>
      <c r="F208" s="222">
        <f t="shared" si="42"/>
        <v>0</v>
      </c>
      <c r="G208" s="221"/>
      <c r="H208" s="220"/>
      <c r="I208" s="211"/>
      <c r="J208" s="220"/>
      <c r="K208" s="220"/>
      <c r="L208" s="220"/>
      <c r="M208" s="220"/>
    </row>
    <row r="209" spans="1:14" ht="28.5">
      <c r="A209" s="226" t="s">
        <v>107</v>
      </c>
      <c r="B209" s="225" t="s">
        <v>106</v>
      </c>
      <c r="C209" s="227" t="s">
        <v>102</v>
      </c>
      <c r="D209" s="227" t="s">
        <v>105</v>
      </c>
      <c r="E209" s="222">
        <f t="shared" si="41"/>
        <v>0</v>
      </c>
      <c r="F209" s="222">
        <f t="shared" si="42"/>
        <v>0</v>
      </c>
      <c r="G209" s="211"/>
      <c r="H209" s="211"/>
      <c r="I209" s="211"/>
      <c r="J209" s="211"/>
      <c r="K209" s="211"/>
      <c r="L209" s="211"/>
      <c r="M209" s="211"/>
    </row>
    <row r="210" spans="1:14" ht="28.5">
      <c r="A210" s="226" t="s">
        <v>104</v>
      </c>
      <c r="B210" s="225" t="s">
        <v>103</v>
      </c>
      <c r="C210" s="224" t="s">
        <v>102</v>
      </c>
      <c r="D210" s="223">
        <v>610</v>
      </c>
      <c r="E210" s="222">
        <f t="shared" si="41"/>
        <v>0</v>
      </c>
      <c r="F210" s="222">
        <f t="shared" si="42"/>
        <v>0</v>
      </c>
      <c r="G210" s="221"/>
      <c r="H210" s="220"/>
      <c r="I210" s="211"/>
      <c r="J210" s="220"/>
      <c r="K210" s="220"/>
      <c r="L210" s="220"/>
      <c r="M210" s="220"/>
    </row>
    <row r="211" spans="1:14">
      <c r="A211" s="219"/>
      <c r="B211" s="218" t="s">
        <v>101</v>
      </c>
      <c r="C211" s="217" t="s">
        <v>98</v>
      </c>
      <c r="D211" s="217" t="s">
        <v>98</v>
      </c>
      <c r="E211" s="216" t="s">
        <v>98</v>
      </c>
      <c r="F211" s="216" t="s">
        <v>98</v>
      </c>
      <c r="G211" s="216" t="s">
        <v>98</v>
      </c>
      <c r="H211" s="216" t="s">
        <v>98</v>
      </c>
      <c r="I211" s="216" t="s">
        <v>98</v>
      </c>
      <c r="J211" s="216" t="s">
        <v>98</v>
      </c>
      <c r="K211" s="216" t="s">
        <v>98</v>
      </c>
      <c r="L211" s="216" t="s">
        <v>98</v>
      </c>
      <c r="M211" s="216" t="s">
        <v>98</v>
      </c>
    </row>
    <row r="212" spans="1:14" ht="28.5">
      <c r="A212" s="215" t="s">
        <v>100</v>
      </c>
      <c r="B212" s="214" t="s">
        <v>99</v>
      </c>
      <c r="C212" s="213" t="s">
        <v>98</v>
      </c>
      <c r="D212" s="213" t="s">
        <v>98</v>
      </c>
      <c r="E212" s="212">
        <f>F212</f>
        <v>0</v>
      </c>
      <c r="F212" s="211"/>
      <c r="G212" s="210" t="s">
        <v>98</v>
      </c>
      <c r="H212" s="210" t="s">
        <v>98</v>
      </c>
      <c r="I212" s="210" t="s">
        <v>98</v>
      </c>
      <c r="J212" s="210" t="s">
        <v>98</v>
      </c>
      <c r="K212" s="210" t="s">
        <v>98</v>
      </c>
      <c r="L212" s="210" t="s">
        <v>98</v>
      </c>
      <c r="M212" s="210" t="s">
        <v>98</v>
      </c>
    </row>
    <row r="213" spans="1:14">
      <c r="A213" s="257"/>
      <c r="B213" s="257"/>
      <c r="C213" s="257"/>
      <c r="D213" s="258"/>
    </row>
    <row r="214" spans="1:14">
      <c r="A214" s="257"/>
      <c r="B214" s="257"/>
      <c r="C214" s="257"/>
      <c r="D214" s="258"/>
    </row>
    <row r="215" spans="1:14" s="257" customFormat="1">
      <c r="A215" s="561" t="s">
        <v>97</v>
      </c>
      <c r="B215" s="561"/>
      <c r="C215" s="561"/>
      <c r="D215" s="561"/>
      <c r="E215" s="561"/>
      <c r="F215" s="561"/>
      <c r="G215" s="262"/>
      <c r="I215" s="257" t="s">
        <v>93</v>
      </c>
      <c r="L215" s="558"/>
      <c r="M215" s="558"/>
      <c r="N215" s="204"/>
    </row>
    <row r="216" spans="1:14" s="257" customFormat="1">
      <c r="E216" s="234"/>
      <c r="I216" s="263" t="s">
        <v>32</v>
      </c>
      <c r="L216" s="560" t="s">
        <v>91</v>
      </c>
      <c r="M216" s="560"/>
      <c r="N216" s="204"/>
    </row>
    <row r="217" spans="1:14" s="257" customFormat="1">
      <c r="A217" s="561" t="s">
        <v>96</v>
      </c>
      <c r="B217" s="561"/>
      <c r="C217" s="561"/>
      <c r="D217" s="561"/>
      <c r="E217" s="561"/>
      <c r="F217" s="561"/>
      <c r="G217" s="561"/>
      <c r="H217" s="561"/>
      <c r="I217" s="260" t="s">
        <v>93</v>
      </c>
      <c r="L217" s="558"/>
      <c r="M217" s="558"/>
      <c r="N217" s="204"/>
    </row>
    <row r="218" spans="1:14" s="257" customFormat="1">
      <c r="E218" s="234"/>
      <c r="I218" s="260" t="s">
        <v>32</v>
      </c>
      <c r="L218" s="559" t="s">
        <v>91</v>
      </c>
      <c r="M218" s="559"/>
      <c r="N218" s="204"/>
    </row>
    <row r="219" spans="1:14" s="257" customFormat="1">
      <c r="A219" s="561" t="s">
        <v>95</v>
      </c>
      <c r="B219" s="561"/>
      <c r="C219" s="561"/>
      <c r="D219" s="561"/>
      <c r="E219" s="561"/>
      <c r="F219" s="561"/>
      <c r="G219" s="262"/>
      <c r="H219" s="262"/>
      <c r="I219" s="260" t="s">
        <v>93</v>
      </c>
      <c r="L219" s="558"/>
      <c r="M219" s="558"/>
      <c r="N219" s="204"/>
    </row>
    <row r="220" spans="1:14" s="257" customFormat="1">
      <c r="E220" s="234"/>
      <c r="I220" s="260" t="s">
        <v>32</v>
      </c>
      <c r="L220" s="559" t="s">
        <v>91</v>
      </c>
      <c r="M220" s="559"/>
      <c r="N220" s="204"/>
    </row>
    <row r="221" spans="1:14" s="257" customFormat="1">
      <c r="A221" s="262" t="s">
        <v>94</v>
      </c>
      <c r="B221" s="262"/>
      <c r="E221" s="234"/>
      <c r="I221" s="260" t="s">
        <v>93</v>
      </c>
      <c r="L221" s="558"/>
      <c r="M221" s="558"/>
      <c r="N221" s="204"/>
    </row>
    <row r="222" spans="1:14" s="257" customFormat="1">
      <c r="A222" s="262" t="s">
        <v>92</v>
      </c>
      <c r="B222" s="261"/>
      <c r="E222" s="234"/>
      <c r="I222" s="260" t="s">
        <v>32</v>
      </c>
      <c r="L222" s="559" t="s">
        <v>91</v>
      </c>
      <c r="M222" s="559"/>
      <c r="N222" s="204"/>
    </row>
    <row r="223" spans="1:14" s="257" customFormat="1">
      <c r="A223" s="257" t="s">
        <v>22</v>
      </c>
      <c r="B223" s="259"/>
      <c r="D223" s="258"/>
      <c r="E223" s="206"/>
      <c r="F223" s="258"/>
      <c r="N223" s="204"/>
    </row>
  </sheetData>
  <mergeCells count="26">
    <mergeCell ref="A217:H217"/>
    <mergeCell ref="A219:F219"/>
    <mergeCell ref="I6:I7"/>
    <mergeCell ref="J6:K6"/>
    <mergeCell ref="F5:F7"/>
    <mergeCell ref="A215:F215"/>
    <mergeCell ref="A2:M2"/>
    <mergeCell ref="L5:L7"/>
    <mergeCell ref="M5:M7"/>
    <mergeCell ref="G6:G7"/>
    <mergeCell ref="H6:H7"/>
    <mergeCell ref="D4:D7"/>
    <mergeCell ref="C4:C7"/>
    <mergeCell ref="B4:B7"/>
    <mergeCell ref="A4:A7"/>
    <mergeCell ref="F4:M4"/>
    <mergeCell ref="G5:K5"/>
    <mergeCell ref="E4:E7"/>
    <mergeCell ref="L215:M215"/>
    <mergeCell ref="L222:M222"/>
    <mergeCell ref="L216:M216"/>
    <mergeCell ref="L217:M217"/>
    <mergeCell ref="L218:M218"/>
    <mergeCell ref="L219:M219"/>
    <mergeCell ref="L221:M221"/>
    <mergeCell ref="L220:M220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646"/>
  <sheetViews>
    <sheetView topLeftCell="B1" zoomScale="75" zoomScaleNormal="75" workbookViewId="0"/>
  </sheetViews>
  <sheetFormatPr defaultRowHeight="15"/>
  <cols>
    <col min="1" max="1" width="2.7109375" style="265" hidden="1" customWidth="1"/>
    <col min="2" max="2" width="8" style="265" customWidth="1"/>
    <col min="3" max="3" width="57" style="265" bestFit="1" customWidth="1"/>
    <col min="4" max="4" width="16" style="265" bestFit="1" customWidth="1"/>
    <col min="5" max="5" width="12" style="265" bestFit="1" customWidth="1"/>
    <col min="6" max="13" width="18" style="265" bestFit="1" customWidth="1"/>
    <col min="14" max="14" width="14" style="265" customWidth="1"/>
    <col min="15" max="15" width="18" style="265" bestFit="1" customWidth="1"/>
    <col min="16" max="16" width="14" style="265" customWidth="1"/>
    <col min="17" max="17" width="16.140625" style="265" customWidth="1"/>
    <col min="18" max="18" width="15.7109375" style="265" customWidth="1"/>
    <col min="19" max="19" width="17.140625" style="265" customWidth="1"/>
    <col min="20" max="16384" width="9.140625" style="265"/>
  </cols>
  <sheetData>
    <row r="1" spans="1:6" ht="32.450000000000003" customHeight="1">
      <c r="A1" s="265">
        <v>16027909353</v>
      </c>
      <c r="B1" s="614" t="s">
        <v>1514</v>
      </c>
      <c r="C1" s="593"/>
      <c r="D1" s="593"/>
      <c r="E1" s="593"/>
      <c r="F1" s="593"/>
    </row>
    <row r="3" spans="1:6">
      <c r="B3" s="613" t="s">
        <v>1513</v>
      </c>
      <c r="C3" s="593"/>
      <c r="D3" s="593"/>
      <c r="F3" s="270" t="s">
        <v>545</v>
      </c>
    </row>
    <row r="4" spans="1:6">
      <c r="B4" s="615" t="s">
        <v>41</v>
      </c>
      <c r="C4" s="615"/>
      <c r="D4" s="615"/>
      <c r="E4" s="271" t="s">
        <v>1512</v>
      </c>
      <c r="F4" s="270">
        <v>41564708</v>
      </c>
    </row>
    <row r="5" spans="1:6">
      <c r="F5" s="270" t="s">
        <v>545</v>
      </c>
    </row>
    <row r="6" spans="1:6">
      <c r="B6" s="602" t="s">
        <v>16</v>
      </c>
      <c r="C6" s="593"/>
      <c r="D6" s="593"/>
      <c r="F6" s="270" t="s">
        <v>545</v>
      </c>
    </row>
    <row r="7" spans="1:6">
      <c r="E7" s="271" t="s">
        <v>1511</v>
      </c>
      <c r="F7" s="270">
        <v>7734062476</v>
      </c>
    </row>
    <row r="8" spans="1:6">
      <c r="B8" s="613" t="s">
        <v>1510</v>
      </c>
      <c r="C8" s="593"/>
      <c r="D8" s="593"/>
      <c r="E8" s="271" t="s">
        <v>1509</v>
      </c>
      <c r="F8" s="270">
        <v>773401001</v>
      </c>
    </row>
    <row r="9" spans="1:6">
      <c r="B9" s="615" t="s">
        <v>10</v>
      </c>
      <c r="C9" s="615"/>
      <c r="D9" s="615"/>
    </row>
    <row r="11" spans="1:6">
      <c r="B11" s="592" t="s">
        <v>1508</v>
      </c>
      <c r="C11" s="593"/>
      <c r="D11" s="593"/>
      <c r="E11" s="593"/>
      <c r="F11" s="593"/>
    </row>
    <row r="13" spans="1:6">
      <c r="A13" s="265">
        <v>7730826853</v>
      </c>
      <c r="B13" s="613" t="s">
        <v>1507</v>
      </c>
      <c r="C13" s="593"/>
      <c r="D13" s="593"/>
      <c r="E13" s="593"/>
      <c r="F13" s="593"/>
    </row>
    <row r="14" spans="1:6" ht="33.75" customHeight="1">
      <c r="B14" s="612" t="s">
        <v>45</v>
      </c>
      <c r="C14" s="612"/>
      <c r="D14" s="612"/>
      <c r="E14" s="612"/>
      <c r="F14" s="612"/>
    </row>
    <row r="16" spans="1:6">
      <c r="A16" s="265">
        <v>7730826953</v>
      </c>
      <c r="B16" s="613" t="s">
        <v>1506</v>
      </c>
      <c r="C16" s="593"/>
      <c r="D16" s="593"/>
      <c r="E16" s="593"/>
      <c r="F16" s="593"/>
    </row>
    <row r="17" spans="1:6" ht="33.75" customHeight="1">
      <c r="B17" s="612" t="s">
        <v>46</v>
      </c>
      <c r="C17" s="612"/>
      <c r="D17" s="612"/>
      <c r="E17" s="612"/>
      <c r="F17" s="612"/>
    </row>
    <row r="19" spans="1:6">
      <c r="A19" s="265">
        <v>7730827053</v>
      </c>
      <c r="B19" s="613" t="s">
        <v>1505</v>
      </c>
      <c r="C19" s="593"/>
      <c r="D19" s="593"/>
      <c r="E19" s="593"/>
      <c r="F19" s="593"/>
    </row>
    <row r="20" spans="1:6" ht="56.25" customHeight="1">
      <c r="B20" s="612" t="s">
        <v>47</v>
      </c>
      <c r="C20" s="612"/>
      <c r="D20" s="612"/>
      <c r="E20" s="612"/>
      <c r="F20" s="612"/>
    </row>
    <row r="22" spans="1:6">
      <c r="A22" s="265">
        <v>7730827153</v>
      </c>
      <c r="B22" s="613" t="s">
        <v>1504</v>
      </c>
      <c r="C22" s="593"/>
      <c r="D22" s="593"/>
      <c r="E22" s="593"/>
      <c r="F22" s="593"/>
    </row>
    <row r="23" spans="1:6">
      <c r="B23" s="612">
        <v>0</v>
      </c>
      <c r="C23" s="612"/>
      <c r="D23" s="612"/>
      <c r="E23" s="612"/>
      <c r="F23" s="612"/>
    </row>
    <row r="25" spans="1:6">
      <c r="A25" s="265">
        <v>7730827253</v>
      </c>
      <c r="B25" s="613" t="s">
        <v>1503</v>
      </c>
      <c r="C25" s="593"/>
      <c r="D25" s="593"/>
      <c r="E25" s="593"/>
      <c r="F25" s="593"/>
    </row>
    <row r="26" spans="1:6">
      <c r="B26" s="612">
        <v>0</v>
      </c>
      <c r="C26" s="612"/>
      <c r="D26" s="612"/>
      <c r="E26" s="612"/>
      <c r="F26" s="612"/>
    </row>
    <row r="28" spans="1:6">
      <c r="D28" s="271" t="s">
        <v>1502</v>
      </c>
    </row>
    <row r="29" spans="1:6">
      <c r="B29" s="592" t="s">
        <v>1501</v>
      </c>
      <c r="C29" s="593"/>
      <c r="D29" s="593"/>
    </row>
    <row r="31" spans="1:6" ht="22.5" customHeight="1">
      <c r="B31" s="288" t="s">
        <v>89</v>
      </c>
      <c r="C31" s="288" t="s">
        <v>88</v>
      </c>
      <c r="D31" s="288" t="s">
        <v>87</v>
      </c>
    </row>
    <row r="32" spans="1:6">
      <c r="B32" s="270">
        <v>1</v>
      </c>
      <c r="C32" s="270">
        <v>2</v>
      </c>
      <c r="D32" s="270">
        <v>3</v>
      </c>
    </row>
    <row r="33" spans="1:4">
      <c r="A33" s="265">
        <v>7730828653</v>
      </c>
      <c r="B33" s="286" t="s">
        <v>1500</v>
      </c>
      <c r="C33" s="287" t="s">
        <v>85</v>
      </c>
      <c r="D33" s="268">
        <v>0</v>
      </c>
    </row>
    <row r="34" spans="1:4">
      <c r="A34" s="265">
        <v>7730827353</v>
      </c>
      <c r="B34" s="286" t="s">
        <v>1499</v>
      </c>
      <c r="C34" s="286" t="s">
        <v>1498</v>
      </c>
      <c r="D34" s="266">
        <v>0</v>
      </c>
    </row>
    <row r="35" spans="1:4">
      <c r="A35" s="265">
        <v>7730827553</v>
      </c>
      <c r="B35" s="286" t="s">
        <v>1497</v>
      </c>
      <c r="C35" s="286" t="s">
        <v>1493</v>
      </c>
      <c r="D35" s="266">
        <v>0</v>
      </c>
    </row>
    <row r="36" spans="1:4">
      <c r="A36" s="265">
        <v>7730827453</v>
      </c>
      <c r="B36" s="286" t="s">
        <v>1496</v>
      </c>
      <c r="C36" s="286" t="s">
        <v>1495</v>
      </c>
      <c r="D36" s="266">
        <v>0</v>
      </c>
    </row>
    <row r="37" spans="1:4">
      <c r="A37" s="265">
        <v>7730827653</v>
      </c>
      <c r="B37" s="286" t="s">
        <v>1494</v>
      </c>
      <c r="C37" s="286" t="s">
        <v>1493</v>
      </c>
      <c r="D37" s="266">
        <v>0</v>
      </c>
    </row>
    <row r="38" spans="1:4">
      <c r="A38" s="265">
        <v>7730828753</v>
      </c>
      <c r="B38" s="286" t="s">
        <v>1492</v>
      </c>
      <c r="C38" s="287" t="s">
        <v>76</v>
      </c>
      <c r="D38" s="268">
        <v>0</v>
      </c>
    </row>
    <row r="39" spans="1:4">
      <c r="A39" s="265">
        <v>7730827753</v>
      </c>
      <c r="B39" s="286" t="s">
        <v>1491</v>
      </c>
      <c r="C39" s="286" t="s">
        <v>1490</v>
      </c>
      <c r="D39" s="266">
        <v>0</v>
      </c>
    </row>
    <row r="40" spans="1:4">
      <c r="A40" s="265">
        <v>7730828153</v>
      </c>
      <c r="B40" s="286" t="s">
        <v>1489</v>
      </c>
      <c r="C40" s="286" t="s">
        <v>1488</v>
      </c>
      <c r="D40" s="266">
        <v>0</v>
      </c>
    </row>
    <row r="41" spans="1:4" ht="30">
      <c r="A41" s="265">
        <v>7730828253</v>
      </c>
      <c r="B41" s="286" t="s">
        <v>1487</v>
      </c>
      <c r="C41" s="286" t="s">
        <v>1486</v>
      </c>
      <c r="D41" s="266">
        <v>0</v>
      </c>
    </row>
    <row r="42" spans="1:4">
      <c r="A42" s="265">
        <v>7730827853</v>
      </c>
      <c r="B42" s="286" t="s">
        <v>1485</v>
      </c>
      <c r="C42" s="286" t="s">
        <v>1484</v>
      </c>
      <c r="D42" s="266">
        <v>0</v>
      </c>
    </row>
    <row r="43" spans="1:4">
      <c r="A43" s="265">
        <v>7730827953</v>
      </c>
      <c r="B43" s="286" t="s">
        <v>1483</v>
      </c>
      <c r="C43" s="286" t="s">
        <v>1482</v>
      </c>
      <c r="D43" s="266">
        <v>0</v>
      </c>
    </row>
    <row r="44" spans="1:4">
      <c r="A44" s="265">
        <v>7730828053</v>
      </c>
      <c r="B44" s="286" t="s">
        <v>1481</v>
      </c>
      <c r="C44" s="286" t="s">
        <v>1480</v>
      </c>
      <c r="D44" s="266">
        <v>0</v>
      </c>
    </row>
    <row r="45" spans="1:4">
      <c r="A45" s="265">
        <v>7730828853</v>
      </c>
      <c r="B45" s="286" t="s">
        <v>1479</v>
      </c>
      <c r="C45" s="287" t="s">
        <v>62</v>
      </c>
      <c r="D45" s="268">
        <v>0</v>
      </c>
    </row>
    <row r="46" spans="1:4">
      <c r="A46" s="265">
        <v>7730828353</v>
      </c>
      <c r="B46" s="286" t="s">
        <v>1478</v>
      </c>
      <c r="C46" s="286" t="s">
        <v>1477</v>
      </c>
      <c r="D46" s="266">
        <v>0</v>
      </c>
    </row>
    <row r="47" spans="1:4">
      <c r="A47" s="265">
        <v>7730828453</v>
      </c>
      <c r="B47" s="286" t="s">
        <v>1476</v>
      </c>
      <c r="C47" s="286" t="s">
        <v>1475</v>
      </c>
      <c r="D47" s="266">
        <v>0</v>
      </c>
    </row>
    <row r="48" spans="1:4">
      <c r="A48" s="265">
        <v>7730828553</v>
      </c>
      <c r="B48" s="286" t="s">
        <v>1474</v>
      </c>
      <c r="C48" s="286" t="s">
        <v>1473</v>
      </c>
      <c r="D48" s="266">
        <v>0</v>
      </c>
    </row>
    <row r="50" spans="1:13">
      <c r="L50" s="271" t="s">
        <v>1472</v>
      </c>
    </row>
    <row r="51" spans="1:13">
      <c r="B51" s="592" t="s">
        <v>1471</v>
      </c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3"/>
    </row>
    <row r="52" spans="1:13">
      <c r="B52" s="594" t="s">
        <v>88</v>
      </c>
      <c r="C52" s="595"/>
      <c r="D52" s="598" t="s">
        <v>560</v>
      </c>
      <c r="E52" s="598" t="s">
        <v>1381</v>
      </c>
      <c r="F52" s="586" t="s">
        <v>1380</v>
      </c>
      <c r="G52" s="600"/>
      <c r="H52" s="600"/>
      <c r="I52" s="600"/>
      <c r="J52" s="600"/>
      <c r="K52" s="600"/>
      <c r="L52" s="600"/>
      <c r="M52" s="587"/>
    </row>
    <row r="53" spans="1:13">
      <c r="B53" s="603"/>
      <c r="C53" s="604"/>
      <c r="D53" s="605"/>
      <c r="E53" s="605"/>
      <c r="F53" s="598" t="s">
        <v>417</v>
      </c>
      <c r="G53" s="586" t="s">
        <v>130</v>
      </c>
      <c r="H53" s="600"/>
      <c r="I53" s="600"/>
      <c r="J53" s="600"/>
      <c r="K53" s="600"/>
      <c r="L53" s="600"/>
      <c r="M53" s="600"/>
    </row>
    <row r="54" spans="1:13">
      <c r="B54" s="603"/>
      <c r="C54" s="604"/>
      <c r="D54" s="605"/>
      <c r="E54" s="605"/>
      <c r="F54" s="605"/>
      <c r="G54" s="598" t="s">
        <v>1379</v>
      </c>
      <c r="H54" s="598" t="s">
        <v>1378</v>
      </c>
      <c r="I54" s="598" t="s">
        <v>1377</v>
      </c>
      <c r="J54" s="598" t="s">
        <v>1376</v>
      </c>
      <c r="K54" s="598" t="s">
        <v>1375</v>
      </c>
      <c r="L54" s="594" t="s">
        <v>1374</v>
      </c>
      <c r="M54" s="595"/>
    </row>
    <row r="55" spans="1:13">
      <c r="B55" s="603"/>
      <c r="C55" s="604"/>
      <c r="D55" s="605"/>
      <c r="E55" s="605"/>
      <c r="F55" s="605"/>
      <c r="G55" s="605"/>
      <c r="H55" s="605"/>
      <c r="I55" s="605"/>
      <c r="J55" s="605"/>
      <c r="K55" s="605"/>
      <c r="L55" s="596"/>
      <c r="M55" s="597"/>
    </row>
    <row r="56" spans="1:13">
      <c r="B56" s="596"/>
      <c r="C56" s="597"/>
      <c r="D56" s="599"/>
      <c r="E56" s="599"/>
      <c r="F56" s="599"/>
      <c r="G56" s="599"/>
      <c r="H56" s="599"/>
      <c r="I56" s="599"/>
      <c r="J56" s="599"/>
      <c r="K56" s="599"/>
      <c r="L56" s="270" t="s">
        <v>417</v>
      </c>
      <c r="M56" s="270" t="s">
        <v>1373</v>
      </c>
    </row>
    <row r="57" spans="1:13">
      <c r="B57" s="586">
        <v>1</v>
      </c>
      <c r="C57" s="587"/>
      <c r="D57" s="270">
        <v>2</v>
      </c>
      <c r="E57" s="270">
        <v>3</v>
      </c>
      <c r="F57" s="270">
        <v>4</v>
      </c>
      <c r="G57" s="270">
        <v>5</v>
      </c>
      <c r="H57" s="270">
        <v>6</v>
      </c>
      <c r="I57" s="270">
        <v>7</v>
      </c>
      <c r="J57" s="270">
        <v>8</v>
      </c>
      <c r="K57" s="270">
        <v>9</v>
      </c>
      <c r="L57" s="270">
        <v>10</v>
      </c>
      <c r="M57" s="270">
        <v>11</v>
      </c>
    </row>
    <row r="58" spans="1:13" ht="15" customHeight="1">
      <c r="A58" s="265">
        <v>8077821453</v>
      </c>
      <c r="B58" s="568" t="s">
        <v>534</v>
      </c>
      <c r="C58" s="569"/>
      <c r="D58" s="281" t="s">
        <v>1470</v>
      </c>
      <c r="E58" s="281" t="s">
        <v>55</v>
      </c>
      <c r="F58" s="268">
        <f>SUM(G58:L58)</f>
        <v>6101030.2699999996</v>
      </c>
      <c r="G58" s="268">
        <f t="shared" ref="G58:M58" si="0">SUM(G60:G62)</f>
        <v>1440673.01</v>
      </c>
      <c r="H58" s="268">
        <f t="shared" si="0"/>
        <v>0</v>
      </c>
      <c r="I58" s="268">
        <f t="shared" si="0"/>
        <v>2481686</v>
      </c>
      <c r="J58" s="268">
        <f t="shared" si="0"/>
        <v>0</v>
      </c>
      <c r="K58" s="268">
        <f t="shared" si="0"/>
        <v>0</v>
      </c>
      <c r="L58" s="268">
        <f t="shared" si="0"/>
        <v>2178671.2599999998</v>
      </c>
      <c r="M58" s="268">
        <f t="shared" si="0"/>
        <v>0</v>
      </c>
    </row>
    <row r="59" spans="1:13" ht="15" customHeight="1">
      <c r="B59" s="566" t="s">
        <v>550</v>
      </c>
      <c r="C59" s="570"/>
      <c r="D59" s="277" t="s">
        <v>545</v>
      </c>
      <c r="E59" s="277" t="s">
        <v>545</v>
      </c>
      <c r="F59" s="267" t="s">
        <v>545</v>
      </c>
      <c r="G59" s="267" t="s">
        <v>545</v>
      </c>
      <c r="H59" s="267" t="s">
        <v>545</v>
      </c>
      <c r="I59" s="267" t="s">
        <v>545</v>
      </c>
      <c r="J59" s="267" t="s">
        <v>545</v>
      </c>
      <c r="K59" s="267" t="s">
        <v>545</v>
      </c>
      <c r="L59" s="267" t="s">
        <v>545</v>
      </c>
      <c r="M59" s="267" t="s">
        <v>545</v>
      </c>
    </row>
    <row r="60" spans="1:13" ht="25.5" customHeight="1">
      <c r="B60" s="566" t="s">
        <v>549</v>
      </c>
      <c r="C60" s="567"/>
      <c r="D60" s="277" t="s">
        <v>1470</v>
      </c>
      <c r="E60" s="277" t="s">
        <v>55</v>
      </c>
      <c r="F60" s="266">
        <f>SUM(G60:L60)</f>
        <v>6101030.2699999996</v>
      </c>
      <c r="G60" s="266">
        <v>1440673.01</v>
      </c>
      <c r="H60" s="266" t="s">
        <v>545</v>
      </c>
      <c r="I60" s="266">
        <v>2481686</v>
      </c>
      <c r="J60" s="266" t="s">
        <v>545</v>
      </c>
      <c r="K60" s="266" t="s">
        <v>545</v>
      </c>
      <c r="L60" s="266">
        <v>2178671.2599999998</v>
      </c>
      <c r="M60" s="266" t="s">
        <v>545</v>
      </c>
    </row>
    <row r="61" spans="1:13" ht="15" customHeight="1">
      <c r="B61" s="566" t="s">
        <v>548</v>
      </c>
      <c r="C61" s="570"/>
      <c r="D61" s="277" t="s">
        <v>1470</v>
      </c>
      <c r="E61" s="277" t="s">
        <v>55</v>
      </c>
      <c r="F61" s="266">
        <f>SUM(G61:L61)</f>
        <v>0</v>
      </c>
      <c r="G61" s="266" t="s">
        <v>545</v>
      </c>
      <c r="H61" s="266" t="s">
        <v>545</v>
      </c>
      <c r="I61" s="266" t="s">
        <v>545</v>
      </c>
      <c r="J61" s="266" t="s">
        <v>545</v>
      </c>
      <c r="K61" s="266" t="s">
        <v>545</v>
      </c>
      <c r="L61" s="266" t="s">
        <v>545</v>
      </c>
      <c r="M61" s="266" t="s">
        <v>545</v>
      </c>
    </row>
    <row r="62" spans="1:13" ht="15" customHeight="1">
      <c r="B62" s="566" t="s">
        <v>547</v>
      </c>
      <c r="C62" s="570"/>
      <c r="D62" s="277" t="s">
        <v>1470</v>
      </c>
      <c r="E62" s="277" t="s">
        <v>55</v>
      </c>
      <c r="F62" s="266">
        <f>SUM(G62:L62)</f>
        <v>0</v>
      </c>
      <c r="G62" s="266" t="s">
        <v>545</v>
      </c>
      <c r="H62" s="266" t="s">
        <v>545</v>
      </c>
      <c r="I62" s="266" t="s">
        <v>545</v>
      </c>
      <c r="J62" s="266" t="s">
        <v>545</v>
      </c>
      <c r="K62" s="266" t="s">
        <v>545</v>
      </c>
      <c r="L62" s="266" t="s">
        <v>545</v>
      </c>
      <c r="M62" s="266" t="s">
        <v>545</v>
      </c>
    </row>
    <row r="63" spans="1:13" ht="15" customHeight="1">
      <c r="A63" s="265">
        <v>8077435953</v>
      </c>
      <c r="B63" s="568" t="s">
        <v>1372</v>
      </c>
      <c r="C63" s="571"/>
      <c r="D63" s="281" t="s">
        <v>1371</v>
      </c>
      <c r="E63" s="281" t="s">
        <v>55</v>
      </c>
      <c r="F63" s="280">
        <f>SUM(G63:L63)</f>
        <v>40685816</v>
      </c>
      <c r="G63" s="280">
        <f t="shared" ref="G63:M63" si="1">SUM(G65:G67)</f>
        <v>19395816</v>
      </c>
      <c r="H63" s="280">
        <f t="shared" si="1"/>
        <v>0</v>
      </c>
      <c r="I63" s="280">
        <f t="shared" si="1"/>
        <v>0</v>
      </c>
      <c r="J63" s="280">
        <f t="shared" si="1"/>
        <v>0</v>
      </c>
      <c r="K63" s="280">
        <f t="shared" si="1"/>
        <v>0</v>
      </c>
      <c r="L63" s="280">
        <f t="shared" si="1"/>
        <v>21290000</v>
      </c>
      <c r="M63" s="280">
        <f t="shared" si="1"/>
        <v>0</v>
      </c>
    </row>
    <row r="64" spans="1:13" ht="15" customHeight="1">
      <c r="B64" s="566" t="s">
        <v>550</v>
      </c>
      <c r="C64" s="567"/>
      <c r="D64" s="277" t="s">
        <v>545</v>
      </c>
      <c r="E64" s="277" t="s">
        <v>545</v>
      </c>
      <c r="F64" s="277" t="s">
        <v>545</v>
      </c>
      <c r="G64" s="277" t="s">
        <v>545</v>
      </c>
      <c r="H64" s="277" t="s">
        <v>545</v>
      </c>
      <c r="I64" s="277" t="s">
        <v>545</v>
      </c>
      <c r="J64" s="277" t="s">
        <v>545</v>
      </c>
      <c r="K64" s="277" t="s">
        <v>545</v>
      </c>
      <c r="L64" s="277" t="s">
        <v>545</v>
      </c>
      <c r="M64" s="277" t="s">
        <v>545</v>
      </c>
    </row>
    <row r="65" spans="1:13" ht="25.5" customHeight="1">
      <c r="B65" s="566" t="s">
        <v>549</v>
      </c>
      <c r="C65" s="567"/>
      <c r="D65" s="277" t="s">
        <v>1371</v>
      </c>
      <c r="E65" s="277" t="s">
        <v>55</v>
      </c>
      <c r="F65" s="279">
        <f>SUM(G65:L65)</f>
        <v>40685816</v>
      </c>
      <c r="G65" s="279">
        <v>19395816</v>
      </c>
      <c r="H65" s="279" t="s">
        <v>545</v>
      </c>
      <c r="I65" s="279">
        <v>0</v>
      </c>
      <c r="J65" s="279">
        <v>0</v>
      </c>
      <c r="K65" s="279" t="s">
        <v>545</v>
      </c>
      <c r="L65" s="279">
        <v>21290000</v>
      </c>
      <c r="M65" s="279">
        <v>0</v>
      </c>
    </row>
    <row r="66" spans="1:13">
      <c r="B66" s="566" t="s">
        <v>548</v>
      </c>
      <c r="C66" s="567"/>
      <c r="D66" s="277" t="s">
        <v>1371</v>
      </c>
      <c r="E66" s="277" t="s">
        <v>55</v>
      </c>
      <c r="F66" s="279">
        <f>SUM(G66:L66)</f>
        <v>0</v>
      </c>
      <c r="G66" s="279" t="s">
        <v>545</v>
      </c>
      <c r="H66" s="279" t="s">
        <v>545</v>
      </c>
      <c r="I66" s="279" t="s">
        <v>545</v>
      </c>
      <c r="J66" s="279" t="s">
        <v>545</v>
      </c>
      <c r="K66" s="279" t="s">
        <v>545</v>
      </c>
      <c r="L66" s="279">
        <v>0</v>
      </c>
      <c r="M66" s="279" t="s">
        <v>545</v>
      </c>
    </row>
    <row r="67" spans="1:13">
      <c r="B67" s="566" t="s">
        <v>547</v>
      </c>
      <c r="C67" s="567"/>
      <c r="D67" s="277" t="s">
        <v>1371</v>
      </c>
      <c r="E67" s="277" t="s">
        <v>55</v>
      </c>
      <c r="F67" s="279">
        <f>SUM(G67:L67)</f>
        <v>0</v>
      </c>
      <c r="G67" s="279" t="s">
        <v>545</v>
      </c>
      <c r="H67" s="279" t="s">
        <v>545</v>
      </c>
      <c r="I67" s="279" t="s">
        <v>545</v>
      </c>
      <c r="J67" s="279" t="s">
        <v>545</v>
      </c>
      <c r="K67" s="279" t="s">
        <v>545</v>
      </c>
      <c r="L67" s="279">
        <v>0</v>
      </c>
      <c r="M67" s="279" t="s">
        <v>545</v>
      </c>
    </row>
    <row r="68" spans="1:13" ht="15" customHeight="1">
      <c r="A68" s="265">
        <v>8077388453</v>
      </c>
      <c r="B68" s="562" t="s">
        <v>1370</v>
      </c>
      <c r="C68" s="563"/>
      <c r="D68" s="277" t="s">
        <v>1369</v>
      </c>
      <c r="E68" s="277" t="s">
        <v>1357</v>
      </c>
      <c r="F68" s="280">
        <f>SUM(G68:L68)</f>
        <v>130000</v>
      </c>
      <c r="G68" s="280">
        <f t="shared" ref="G68:M68" si="2">SUM(G70:G72)</f>
        <v>0</v>
      </c>
      <c r="H68" s="280">
        <f t="shared" si="2"/>
        <v>0</v>
      </c>
      <c r="I68" s="280">
        <f t="shared" si="2"/>
        <v>0</v>
      </c>
      <c r="J68" s="280">
        <f t="shared" si="2"/>
        <v>0</v>
      </c>
      <c r="K68" s="280">
        <f t="shared" si="2"/>
        <v>0</v>
      </c>
      <c r="L68" s="280">
        <f t="shared" si="2"/>
        <v>130000</v>
      </c>
      <c r="M68" s="280">
        <f t="shared" si="2"/>
        <v>0</v>
      </c>
    </row>
    <row r="69" spans="1:13" ht="15" customHeight="1">
      <c r="B69" s="572" t="s">
        <v>550</v>
      </c>
      <c r="C69" s="573"/>
      <c r="D69" s="277" t="s">
        <v>545</v>
      </c>
      <c r="E69" s="277" t="s">
        <v>545</v>
      </c>
      <c r="F69" s="277" t="s">
        <v>545</v>
      </c>
      <c r="G69" s="277" t="s">
        <v>545</v>
      </c>
      <c r="H69" s="277" t="s">
        <v>545</v>
      </c>
      <c r="I69" s="277" t="s">
        <v>545</v>
      </c>
      <c r="J69" s="277" t="s">
        <v>545</v>
      </c>
      <c r="K69" s="277" t="s">
        <v>545</v>
      </c>
      <c r="L69" s="277" t="s">
        <v>545</v>
      </c>
      <c r="M69" s="277" t="s">
        <v>545</v>
      </c>
    </row>
    <row r="70" spans="1:13" ht="25.5" customHeight="1">
      <c r="B70" s="572" t="s">
        <v>549</v>
      </c>
      <c r="C70" s="573"/>
      <c r="D70" s="277" t="s">
        <v>1369</v>
      </c>
      <c r="E70" s="277" t="s">
        <v>1357</v>
      </c>
      <c r="F70" s="279">
        <f>SUM(G70:L70)</f>
        <v>130000</v>
      </c>
      <c r="G70" s="279" t="s">
        <v>545</v>
      </c>
      <c r="H70" s="279" t="s">
        <v>545</v>
      </c>
      <c r="I70" s="279" t="s">
        <v>545</v>
      </c>
      <c r="J70" s="279" t="s">
        <v>545</v>
      </c>
      <c r="K70" s="279" t="s">
        <v>545</v>
      </c>
      <c r="L70" s="279">
        <v>130000</v>
      </c>
      <c r="M70" s="279">
        <v>0</v>
      </c>
    </row>
    <row r="71" spans="1:13">
      <c r="B71" s="572" t="s">
        <v>548</v>
      </c>
      <c r="C71" s="573"/>
      <c r="D71" s="277" t="s">
        <v>1369</v>
      </c>
      <c r="E71" s="277" t="s">
        <v>1357</v>
      </c>
      <c r="F71" s="279">
        <f>SUM(G71:L71)</f>
        <v>0</v>
      </c>
      <c r="G71" s="279" t="s">
        <v>545</v>
      </c>
      <c r="H71" s="279" t="s">
        <v>545</v>
      </c>
      <c r="I71" s="279" t="s">
        <v>545</v>
      </c>
      <c r="J71" s="279" t="s">
        <v>545</v>
      </c>
      <c r="K71" s="279" t="s">
        <v>545</v>
      </c>
      <c r="L71" s="279">
        <v>0</v>
      </c>
      <c r="M71" s="279" t="s">
        <v>545</v>
      </c>
    </row>
    <row r="72" spans="1:13">
      <c r="B72" s="572" t="s">
        <v>547</v>
      </c>
      <c r="C72" s="573"/>
      <c r="D72" s="277" t="s">
        <v>1369</v>
      </c>
      <c r="E72" s="277" t="s">
        <v>1357</v>
      </c>
      <c r="F72" s="279">
        <f>SUM(G72:L72)</f>
        <v>0</v>
      </c>
      <c r="G72" s="279" t="s">
        <v>545</v>
      </c>
      <c r="H72" s="279" t="s">
        <v>545</v>
      </c>
      <c r="I72" s="279" t="s">
        <v>545</v>
      </c>
      <c r="J72" s="279" t="s">
        <v>545</v>
      </c>
      <c r="K72" s="279" t="s">
        <v>545</v>
      </c>
      <c r="L72" s="279">
        <v>0</v>
      </c>
      <c r="M72" s="279" t="s">
        <v>545</v>
      </c>
    </row>
    <row r="73" spans="1:13" ht="15" customHeight="1">
      <c r="A73" s="265">
        <v>8077323453</v>
      </c>
      <c r="B73" s="562" t="s">
        <v>1368</v>
      </c>
      <c r="C73" s="563"/>
      <c r="D73" s="277">
        <v>111</v>
      </c>
      <c r="E73" s="277" t="s">
        <v>1355</v>
      </c>
      <c r="F73" s="280">
        <f>SUM(G73:L73)</f>
        <v>130000</v>
      </c>
      <c r="G73" s="280">
        <f t="shared" ref="G73:M73" si="3">SUM(G75:G77)</f>
        <v>0</v>
      </c>
      <c r="H73" s="280">
        <f t="shared" si="3"/>
        <v>0</v>
      </c>
      <c r="I73" s="280">
        <f t="shared" si="3"/>
        <v>0</v>
      </c>
      <c r="J73" s="280">
        <f t="shared" si="3"/>
        <v>0</v>
      </c>
      <c r="K73" s="280">
        <f t="shared" si="3"/>
        <v>0</v>
      </c>
      <c r="L73" s="280">
        <f t="shared" si="3"/>
        <v>130000</v>
      </c>
      <c r="M73" s="280">
        <f t="shared" si="3"/>
        <v>0</v>
      </c>
    </row>
    <row r="74" spans="1:13" ht="15" customHeight="1">
      <c r="B74" s="574" t="s">
        <v>550</v>
      </c>
      <c r="C74" s="575"/>
      <c r="D74" s="277" t="s">
        <v>545</v>
      </c>
      <c r="E74" s="277" t="s">
        <v>545</v>
      </c>
      <c r="F74" s="277" t="s">
        <v>545</v>
      </c>
      <c r="G74" s="277" t="s">
        <v>545</v>
      </c>
      <c r="H74" s="277" t="s">
        <v>545</v>
      </c>
      <c r="I74" s="277" t="s">
        <v>545</v>
      </c>
      <c r="J74" s="277" t="s">
        <v>545</v>
      </c>
      <c r="K74" s="277" t="s">
        <v>545</v>
      </c>
      <c r="L74" s="277" t="s">
        <v>545</v>
      </c>
      <c r="M74" s="277" t="s">
        <v>545</v>
      </c>
    </row>
    <row r="75" spans="1:13" ht="25.5" customHeight="1">
      <c r="B75" s="574" t="s">
        <v>549</v>
      </c>
      <c r="C75" s="575"/>
      <c r="D75" s="277" t="s">
        <v>1367</v>
      </c>
      <c r="E75" s="277" t="s">
        <v>1355</v>
      </c>
      <c r="F75" s="279">
        <f>SUM(G75:L75)</f>
        <v>130000</v>
      </c>
      <c r="G75" s="279" t="s">
        <v>545</v>
      </c>
      <c r="H75" s="279" t="s">
        <v>545</v>
      </c>
      <c r="I75" s="279" t="s">
        <v>545</v>
      </c>
      <c r="J75" s="279" t="s">
        <v>545</v>
      </c>
      <c r="K75" s="279" t="s">
        <v>545</v>
      </c>
      <c r="L75" s="279">
        <v>130000</v>
      </c>
      <c r="M75" s="279">
        <v>0</v>
      </c>
    </row>
    <row r="76" spans="1:13">
      <c r="B76" s="574" t="s">
        <v>548</v>
      </c>
      <c r="C76" s="575"/>
      <c r="D76" s="277" t="s">
        <v>1367</v>
      </c>
      <c r="E76" s="277" t="s">
        <v>1355</v>
      </c>
      <c r="F76" s="279">
        <f>SUM(G76:L76)</f>
        <v>0</v>
      </c>
      <c r="G76" s="279" t="s">
        <v>545</v>
      </c>
      <c r="H76" s="279" t="s">
        <v>545</v>
      </c>
      <c r="I76" s="279" t="s">
        <v>545</v>
      </c>
      <c r="J76" s="279" t="s">
        <v>545</v>
      </c>
      <c r="K76" s="279" t="s">
        <v>545</v>
      </c>
      <c r="L76" s="279">
        <v>0</v>
      </c>
      <c r="M76" s="279" t="s">
        <v>545</v>
      </c>
    </row>
    <row r="77" spans="1:13">
      <c r="B77" s="574" t="s">
        <v>547</v>
      </c>
      <c r="C77" s="575"/>
      <c r="D77" s="277" t="s">
        <v>1367</v>
      </c>
      <c r="E77" s="277" t="s">
        <v>1355</v>
      </c>
      <c r="F77" s="279">
        <f>SUM(G77:L77)</f>
        <v>0</v>
      </c>
      <c r="G77" s="279" t="s">
        <v>545</v>
      </c>
      <c r="H77" s="279" t="s">
        <v>545</v>
      </c>
      <c r="I77" s="279" t="s">
        <v>545</v>
      </c>
      <c r="J77" s="279" t="s">
        <v>545</v>
      </c>
      <c r="K77" s="279" t="s">
        <v>545</v>
      </c>
      <c r="L77" s="279">
        <v>0</v>
      </c>
      <c r="M77" s="279" t="s">
        <v>545</v>
      </c>
    </row>
    <row r="78" spans="1:13" ht="15" customHeight="1">
      <c r="A78" s="265">
        <v>8077345953</v>
      </c>
      <c r="B78" s="562" t="s">
        <v>1366</v>
      </c>
      <c r="C78" s="563"/>
      <c r="D78" s="277" t="s">
        <v>743</v>
      </c>
      <c r="E78" s="277" t="s">
        <v>1355</v>
      </c>
      <c r="F78" s="280">
        <f>SUM(G78:L78)</f>
        <v>130000</v>
      </c>
      <c r="G78" s="280">
        <f t="shared" ref="G78:M78" si="4">SUM(G80:G82)</f>
        <v>0</v>
      </c>
      <c r="H78" s="280">
        <f t="shared" si="4"/>
        <v>0</v>
      </c>
      <c r="I78" s="280">
        <f t="shared" si="4"/>
        <v>0</v>
      </c>
      <c r="J78" s="280">
        <f t="shared" si="4"/>
        <v>0</v>
      </c>
      <c r="K78" s="280">
        <f t="shared" si="4"/>
        <v>0</v>
      </c>
      <c r="L78" s="280">
        <f t="shared" si="4"/>
        <v>130000</v>
      </c>
      <c r="M78" s="280">
        <f t="shared" si="4"/>
        <v>0</v>
      </c>
    </row>
    <row r="79" spans="1:13" ht="15" customHeight="1">
      <c r="B79" s="564" t="s">
        <v>550</v>
      </c>
      <c r="C79" s="565"/>
      <c r="D79" s="277" t="s">
        <v>545</v>
      </c>
      <c r="E79" s="277" t="s">
        <v>545</v>
      </c>
      <c r="F79" s="277" t="s">
        <v>545</v>
      </c>
      <c r="G79" s="277" t="s">
        <v>545</v>
      </c>
      <c r="H79" s="277" t="s">
        <v>545</v>
      </c>
      <c r="I79" s="277" t="s">
        <v>545</v>
      </c>
      <c r="J79" s="277" t="s">
        <v>545</v>
      </c>
      <c r="K79" s="277" t="s">
        <v>545</v>
      </c>
      <c r="L79" s="277" t="s">
        <v>545</v>
      </c>
      <c r="M79" s="277" t="s">
        <v>545</v>
      </c>
    </row>
    <row r="80" spans="1:13" ht="25.5" customHeight="1">
      <c r="B80" s="564" t="s">
        <v>549</v>
      </c>
      <c r="C80" s="565"/>
      <c r="D80" s="277" t="s">
        <v>743</v>
      </c>
      <c r="E80" s="277" t="s">
        <v>1355</v>
      </c>
      <c r="F80" s="279">
        <f>SUM(G80:L80)</f>
        <v>130000</v>
      </c>
      <c r="G80" s="279" t="s">
        <v>545</v>
      </c>
      <c r="H80" s="279" t="s">
        <v>545</v>
      </c>
      <c r="I80" s="279" t="s">
        <v>545</v>
      </c>
      <c r="J80" s="279" t="s">
        <v>545</v>
      </c>
      <c r="K80" s="279" t="s">
        <v>545</v>
      </c>
      <c r="L80" s="279">
        <v>130000</v>
      </c>
      <c r="M80" s="279" t="s">
        <v>545</v>
      </c>
    </row>
    <row r="81" spans="1:13" ht="15" customHeight="1">
      <c r="B81" s="564" t="s">
        <v>548</v>
      </c>
      <c r="C81" s="565"/>
      <c r="D81" s="277" t="s">
        <v>743</v>
      </c>
      <c r="E81" s="277" t="s">
        <v>1355</v>
      </c>
      <c r="F81" s="279">
        <f>SUM(G81:L81)</f>
        <v>0</v>
      </c>
      <c r="G81" s="279" t="s">
        <v>545</v>
      </c>
      <c r="H81" s="279" t="s">
        <v>545</v>
      </c>
      <c r="I81" s="279" t="s">
        <v>545</v>
      </c>
      <c r="J81" s="279" t="s">
        <v>545</v>
      </c>
      <c r="K81" s="279" t="s">
        <v>545</v>
      </c>
      <c r="L81" s="279" t="s">
        <v>545</v>
      </c>
      <c r="M81" s="279" t="s">
        <v>545</v>
      </c>
    </row>
    <row r="82" spans="1:13" ht="15" customHeight="1">
      <c r="B82" s="564" t="s">
        <v>547</v>
      </c>
      <c r="C82" s="565"/>
      <c r="D82" s="277" t="s">
        <v>743</v>
      </c>
      <c r="E82" s="277" t="s">
        <v>1355</v>
      </c>
      <c r="F82" s="279">
        <f>SUM(G82:L82)</f>
        <v>0</v>
      </c>
      <c r="G82" s="279" t="s">
        <v>545</v>
      </c>
      <c r="H82" s="279" t="s">
        <v>545</v>
      </c>
      <c r="I82" s="279" t="s">
        <v>545</v>
      </c>
      <c r="J82" s="279" t="s">
        <v>545</v>
      </c>
      <c r="K82" s="279" t="s">
        <v>545</v>
      </c>
      <c r="L82" s="279" t="s">
        <v>545</v>
      </c>
      <c r="M82" s="279" t="s">
        <v>545</v>
      </c>
    </row>
    <row r="83" spans="1:13" ht="15" customHeight="1">
      <c r="A83" s="265">
        <v>8077343453</v>
      </c>
      <c r="B83" s="562" t="s">
        <v>1365</v>
      </c>
      <c r="C83" s="563"/>
      <c r="D83" s="277" t="s">
        <v>741</v>
      </c>
      <c r="E83" s="277" t="s">
        <v>1355</v>
      </c>
      <c r="F83" s="280">
        <f>SUM(G83:L83)</f>
        <v>0</v>
      </c>
      <c r="G83" s="280">
        <f t="shared" ref="G83:M83" si="5">SUM(G85:G87)</f>
        <v>0</v>
      </c>
      <c r="H83" s="280">
        <f t="shared" si="5"/>
        <v>0</v>
      </c>
      <c r="I83" s="280">
        <f t="shared" si="5"/>
        <v>0</v>
      </c>
      <c r="J83" s="280">
        <f t="shared" si="5"/>
        <v>0</v>
      </c>
      <c r="K83" s="280">
        <f t="shared" si="5"/>
        <v>0</v>
      </c>
      <c r="L83" s="280">
        <f t="shared" si="5"/>
        <v>0</v>
      </c>
      <c r="M83" s="280">
        <f t="shared" si="5"/>
        <v>0</v>
      </c>
    </row>
    <row r="84" spans="1:13" ht="15" customHeight="1">
      <c r="B84" s="564" t="s">
        <v>550</v>
      </c>
      <c r="C84" s="565"/>
      <c r="D84" s="277" t="s">
        <v>545</v>
      </c>
      <c r="E84" s="277" t="s">
        <v>545</v>
      </c>
      <c r="F84" s="277" t="s">
        <v>545</v>
      </c>
      <c r="G84" s="277" t="s">
        <v>545</v>
      </c>
      <c r="H84" s="277" t="s">
        <v>545</v>
      </c>
      <c r="I84" s="277" t="s">
        <v>545</v>
      </c>
      <c r="J84" s="277" t="s">
        <v>545</v>
      </c>
      <c r="K84" s="277" t="s">
        <v>545</v>
      </c>
      <c r="L84" s="277" t="s">
        <v>545</v>
      </c>
      <c r="M84" s="277" t="s">
        <v>545</v>
      </c>
    </row>
    <row r="85" spans="1:13" ht="15" customHeight="1">
      <c r="B85" s="564" t="s">
        <v>549</v>
      </c>
      <c r="C85" s="565"/>
      <c r="D85" s="277" t="s">
        <v>741</v>
      </c>
      <c r="E85" s="277" t="s">
        <v>1355</v>
      </c>
      <c r="F85" s="279">
        <f>SUM(G85:L85)</f>
        <v>0</v>
      </c>
      <c r="G85" s="279"/>
      <c r="H85" s="279" t="s">
        <v>545</v>
      </c>
      <c r="I85" s="279" t="s">
        <v>545</v>
      </c>
      <c r="J85" s="279" t="s">
        <v>545</v>
      </c>
      <c r="K85" s="279" t="s">
        <v>545</v>
      </c>
      <c r="L85" s="279" t="s">
        <v>545</v>
      </c>
      <c r="M85" s="279" t="s">
        <v>545</v>
      </c>
    </row>
    <row r="86" spans="1:13" ht="15" customHeight="1">
      <c r="B86" s="564" t="s">
        <v>548</v>
      </c>
      <c r="C86" s="565"/>
      <c r="D86" s="277" t="s">
        <v>741</v>
      </c>
      <c r="E86" s="277" t="s">
        <v>1355</v>
      </c>
      <c r="F86" s="279">
        <f>SUM(G86:L86)</f>
        <v>0</v>
      </c>
      <c r="G86" s="279" t="s">
        <v>545</v>
      </c>
      <c r="H86" s="279" t="s">
        <v>545</v>
      </c>
      <c r="I86" s="279" t="s">
        <v>545</v>
      </c>
      <c r="J86" s="279" t="s">
        <v>545</v>
      </c>
      <c r="K86" s="279" t="s">
        <v>545</v>
      </c>
      <c r="L86" s="279" t="s">
        <v>545</v>
      </c>
      <c r="M86" s="279" t="s">
        <v>545</v>
      </c>
    </row>
    <row r="87" spans="1:13" ht="15" customHeight="1">
      <c r="B87" s="564" t="s">
        <v>547</v>
      </c>
      <c r="C87" s="565"/>
      <c r="D87" s="277" t="s">
        <v>741</v>
      </c>
      <c r="E87" s="277" t="s">
        <v>1355</v>
      </c>
      <c r="F87" s="279">
        <f>SUM(G87:L87)</f>
        <v>0</v>
      </c>
      <c r="G87" s="279" t="s">
        <v>545</v>
      </c>
      <c r="H87" s="279" t="s">
        <v>545</v>
      </c>
      <c r="I87" s="279" t="s">
        <v>545</v>
      </c>
      <c r="J87" s="279" t="s">
        <v>545</v>
      </c>
      <c r="K87" s="279" t="s">
        <v>545</v>
      </c>
      <c r="L87" s="279" t="s">
        <v>545</v>
      </c>
      <c r="M87" s="279" t="s">
        <v>545</v>
      </c>
    </row>
    <row r="88" spans="1:13" ht="15" customHeight="1">
      <c r="A88" s="265">
        <v>8077320953</v>
      </c>
      <c r="B88" s="562" t="s">
        <v>1364</v>
      </c>
      <c r="C88" s="563"/>
      <c r="D88" s="277" t="s">
        <v>1363</v>
      </c>
      <c r="E88" s="277" t="s">
        <v>1362</v>
      </c>
      <c r="F88" s="280">
        <f>SUM(G88:L88)</f>
        <v>0</v>
      </c>
      <c r="G88" s="280">
        <f t="shared" ref="G88:M88" si="6">SUM(G90:G92)</f>
        <v>0</v>
      </c>
      <c r="H88" s="280">
        <f t="shared" si="6"/>
        <v>0</v>
      </c>
      <c r="I88" s="280">
        <f t="shared" si="6"/>
        <v>0</v>
      </c>
      <c r="J88" s="280">
        <f t="shared" si="6"/>
        <v>0</v>
      </c>
      <c r="K88" s="280">
        <f t="shared" si="6"/>
        <v>0</v>
      </c>
      <c r="L88" s="280">
        <f t="shared" si="6"/>
        <v>0</v>
      </c>
      <c r="M88" s="280">
        <f t="shared" si="6"/>
        <v>0</v>
      </c>
    </row>
    <row r="89" spans="1:13" ht="15" customHeight="1">
      <c r="B89" s="574" t="s">
        <v>550</v>
      </c>
      <c r="C89" s="575"/>
      <c r="D89" s="277" t="s">
        <v>545</v>
      </c>
      <c r="E89" s="277" t="s">
        <v>545</v>
      </c>
      <c r="F89" s="277" t="s">
        <v>545</v>
      </c>
      <c r="G89" s="277" t="s">
        <v>545</v>
      </c>
      <c r="H89" s="277" t="s">
        <v>545</v>
      </c>
      <c r="I89" s="277" t="s">
        <v>545</v>
      </c>
      <c r="J89" s="277" t="s">
        <v>545</v>
      </c>
      <c r="K89" s="277" t="s">
        <v>545</v>
      </c>
      <c r="L89" s="277" t="s">
        <v>545</v>
      </c>
      <c r="M89" s="277" t="s">
        <v>545</v>
      </c>
    </row>
    <row r="90" spans="1:13" ht="15" customHeight="1">
      <c r="B90" s="574" t="s">
        <v>549</v>
      </c>
      <c r="C90" s="575"/>
      <c r="D90" s="277" t="s">
        <v>1363</v>
      </c>
      <c r="E90" s="277" t="s">
        <v>1362</v>
      </c>
      <c r="F90" s="279">
        <f>SUM(G90:L90)</f>
        <v>0</v>
      </c>
      <c r="G90" s="279" t="s">
        <v>545</v>
      </c>
      <c r="H90" s="279" t="s">
        <v>545</v>
      </c>
      <c r="I90" s="279" t="s">
        <v>545</v>
      </c>
      <c r="J90" s="279" t="s">
        <v>545</v>
      </c>
      <c r="K90" s="279" t="s">
        <v>545</v>
      </c>
      <c r="L90" s="279" t="s">
        <v>545</v>
      </c>
      <c r="M90" s="279" t="s">
        <v>545</v>
      </c>
    </row>
    <row r="91" spans="1:13" ht="15" customHeight="1">
      <c r="B91" s="574" t="s">
        <v>548</v>
      </c>
      <c r="C91" s="575"/>
      <c r="D91" s="277" t="s">
        <v>1363</v>
      </c>
      <c r="E91" s="277" t="s">
        <v>1362</v>
      </c>
      <c r="F91" s="279">
        <f>SUM(G91:L91)</f>
        <v>0</v>
      </c>
      <c r="G91" s="279" t="s">
        <v>545</v>
      </c>
      <c r="H91" s="279" t="s">
        <v>545</v>
      </c>
      <c r="I91" s="279" t="s">
        <v>545</v>
      </c>
      <c r="J91" s="279" t="s">
        <v>545</v>
      </c>
      <c r="K91" s="279" t="s">
        <v>545</v>
      </c>
      <c r="L91" s="279" t="s">
        <v>545</v>
      </c>
      <c r="M91" s="279" t="s">
        <v>545</v>
      </c>
    </row>
    <row r="92" spans="1:13" ht="15" customHeight="1">
      <c r="B92" s="574" t="s">
        <v>547</v>
      </c>
      <c r="C92" s="575"/>
      <c r="D92" s="277" t="s">
        <v>1363</v>
      </c>
      <c r="E92" s="277" t="s">
        <v>1362</v>
      </c>
      <c r="F92" s="279">
        <f>SUM(G92:L92)</f>
        <v>0</v>
      </c>
      <c r="G92" s="279" t="s">
        <v>545</v>
      </c>
      <c r="H92" s="279" t="s">
        <v>545</v>
      </c>
      <c r="I92" s="279" t="s">
        <v>545</v>
      </c>
      <c r="J92" s="279" t="s">
        <v>545</v>
      </c>
      <c r="K92" s="279" t="s">
        <v>545</v>
      </c>
      <c r="L92" s="279" t="s">
        <v>545</v>
      </c>
      <c r="M92" s="279" t="s">
        <v>545</v>
      </c>
    </row>
    <row r="93" spans="1:13" ht="15" customHeight="1">
      <c r="B93" s="562" t="s">
        <v>1361</v>
      </c>
      <c r="C93" s="563"/>
      <c r="D93" s="277" t="s">
        <v>1360</v>
      </c>
      <c r="E93" s="277" t="s">
        <v>1359</v>
      </c>
      <c r="F93" s="280">
        <f>SUM(G93:L93)</f>
        <v>0</v>
      </c>
      <c r="G93" s="280">
        <f t="shared" ref="G93:M93" si="7">SUM(G95:G97)</f>
        <v>0</v>
      </c>
      <c r="H93" s="280">
        <f t="shared" si="7"/>
        <v>0</v>
      </c>
      <c r="I93" s="280">
        <f t="shared" si="7"/>
        <v>0</v>
      </c>
      <c r="J93" s="280">
        <f t="shared" si="7"/>
        <v>0</v>
      </c>
      <c r="K93" s="280">
        <f t="shared" si="7"/>
        <v>0</v>
      </c>
      <c r="L93" s="280">
        <f t="shared" si="7"/>
        <v>0</v>
      </c>
      <c r="M93" s="280">
        <f t="shared" si="7"/>
        <v>0</v>
      </c>
    </row>
    <row r="94" spans="1:13" ht="15" customHeight="1">
      <c r="B94" s="574" t="s">
        <v>550</v>
      </c>
      <c r="C94" s="575"/>
      <c r="D94" s="277" t="s">
        <v>545</v>
      </c>
      <c r="E94" s="277" t="s">
        <v>545</v>
      </c>
      <c r="F94" s="277" t="s">
        <v>545</v>
      </c>
      <c r="G94" s="277" t="s">
        <v>545</v>
      </c>
      <c r="H94" s="277" t="s">
        <v>545</v>
      </c>
      <c r="I94" s="277" t="s">
        <v>545</v>
      </c>
      <c r="J94" s="277" t="s">
        <v>545</v>
      </c>
      <c r="K94" s="277" t="s">
        <v>545</v>
      </c>
      <c r="L94" s="277" t="s">
        <v>545</v>
      </c>
      <c r="M94" s="277" t="s">
        <v>545</v>
      </c>
    </row>
    <row r="95" spans="1:13" ht="15" customHeight="1">
      <c r="B95" s="574" t="s">
        <v>549</v>
      </c>
      <c r="C95" s="575"/>
      <c r="D95" s="277" t="s">
        <v>1360</v>
      </c>
      <c r="E95" s="277" t="s">
        <v>1359</v>
      </c>
      <c r="F95" s="279">
        <f>SUM(G95:L95)</f>
        <v>0</v>
      </c>
      <c r="G95" s="279" t="s">
        <v>545</v>
      </c>
      <c r="H95" s="279" t="s">
        <v>545</v>
      </c>
      <c r="I95" s="279" t="s">
        <v>545</v>
      </c>
      <c r="J95" s="279" t="s">
        <v>545</v>
      </c>
      <c r="K95" s="279" t="s">
        <v>545</v>
      </c>
      <c r="L95" s="279" t="s">
        <v>545</v>
      </c>
      <c r="M95" s="279" t="s">
        <v>545</v>
      </c>
    </row>
    <row r="96" spans="1:13" ht="15" customHeight="1">
      <c r="B96" s="574" t="s">
        <v>548</v>
      </c>
      <c r="C96" s="575"/>
      <c r="D96" s="277" t="s">
        <v>1360</v>
      </c>
      <c r="E96" s="277" t="s">
        <v>1359</v>
      </c>
      <c r="F96" s="279">
        <f>SUM(G96:L96)</f>
        <v>0</v>
      </c>
      <c r="G96" s="279" t="s">
        <v>545</v>
      </c>
      <c r="H96" s="279" t="s">
        <v>545</v>
      </c>
      <c r="I96" s="279" t="s">
        <v>545</v>
      </c>
      <c r="J96" s="279" t="s">
        <v>545</v>
      </c>
      <c r="K96" s="279" t="s">
        <v>545</v>
      </c>
      <c r="L96" s="279" t="s">
        <v>545</v>
      </c>
      <c r="M96" s="279" t="s">
        <v>545</v>
      </c>
    </row>
    <row r="97" spans="1:13" ht="15" customHeight="1">
      <c r="B97" s="574" t="s">
        <v>547</v>
      </c>
      <c r="C97" s="575"/>
      <c r="D97" s="277" t="s">
        <v>1360</v>
      </c>
      <c r="E97" s="277" t="s">
        <v>1359</v>
      </c>
      <c r="F97" s="279">
        <f>SUM(G97:L97)</f>
        <v>0</v>
      </c>
      <c r="G97" s="279" t="s">
        <v>545</v>
      </c>
      <c r="H97" s="279" t="s">
        <v>545</v>
      </c>
      <c r="I97" s="279" t="s">
        <v>545</v>
      </c>
      <c r="J97" s="279" t="s">
        <v>545</v>
      </c>
      <c r="K97" s="279" t="s">
        <v>545</v>
      </c>
      <c r="L97" s="279" t="s">
        <v>545</v>
      </c>
      <c r="M97" s="279" t="s">
        <v>545</v>
      </c>
    </row>
    <row r="98" spans="1:13" ht="15" customHeight="1">
      <c r="A98" s="265">
        <v>8077318453</v>
      </c>
      <c r="B98" s="562" t="s">
        <v>1358</v>
      </c>
      <c r="C98" s="563"/>
      <c r="D98" s="277" t="s">
        <v>1357</v>
      </c>
      <c r="E98" s="277" t="s">
        <v>1333</v>
      </c>
      <c r="F98" s="280">
        <f>SUM(G98:L98)</f>
        <v>40395816</v>
      </c>
      <c r="G98" s="280">
        <f t="shared" ref="G98:M98" si="8">SUM(G100:G102)</f>
        <v>19395816</v>
      </c>
      <c r="H98" s="280">
        <f t="shared" si="8"/>
        <v>0</v>
      </c>
      <c r="I98" s="280">
        <f t="shared" si="8"/>
        <v>0</v>
      </c>
      <c r="J98" s="280">
        <f t="shared" si="8"/>
        <v>0</v>
      </c>
      <c r="K98" s="280">
        <f t="shared" si="8"/>
        <v>0</v>
      </c>
      <c r="L98" s="280">
        <f t="shared" si="8"/>
        <v>21000000</v>
      </c>
      <c r="M98" s="280">
        <f t="shared" si="8"/>
        <v>0</v>
      </c>
    </row>
    <row r="99" spans="1:13" ht="15" customHeight="1">
      <c r="B99" s="572" t="s">
        <v>550</v>
      </c>
      <c r="C99" s="573"/>
      <c r="D99" s="277" t="s">
        <v>545</v>
      </c>
      <c r="E99" s="277" t="s">
        <v>545</v>
      </c>
      <c r="F99" s="277" t="s">
        <v>545</v>
      </c>
      <c r="G99" s="277" t="s">
        <v>545</v>
      </c>
      <c r="H99" s="277" t="s">
        <v>545</v>
      </c>
      <c r="I99" s="277" t="s">
        <v>545</v>
      </c>
      <c r="J99" s="277" t="s">
        <v>545</v>
      </c>
      <c r="K99" s="277" t="s">
        <v>545</v>
      </c>
      <c r="L99" s="277" t="s">
        <v>545</v>
      </c>
      <c r="M99" s="277" t="s">
        <v>545</v>
      </c>
    </row>
    <row r="100" spans="1:13" ht="25.5" customHeight="1">
      <c r="B100" s="572" t="s">
        <v>549</v>
      </c>
      <c r="C100" s="573"/>
      <c r="D100" s="277" t="s">
        <v>1357</v>
      </c>
      <c r="E100" s="277" t="s">
        <v>1333</v>
      </c>
      <c r="F100" s="279">
        <f>SUM(G100:L100)</f>
        <v>40395816</v>
      </c>
      <c r="G100" s="279">
        <v>19395816</v>
      </c>
      <c r="H100" s="279" t="s">
        <v>545</v>
      </c>
      <c r="I100" s="279" t="s">
        <v>545</v>
      </c>
      <c r="J100" s="279" t="s">
        <v>545</v>
      </c>
      <c r="K100" s="279" t="s">
        <v>545</v>
      </c>
      <c r="L100" s="279">
        <v>21000000</v>
      </c>
      <c r="M100" s="279">
        <v>0</v>
      </c>
    </row>
    <row r="101" spans="1:13">
      <c r="B101" s="572" t="s">
        <v>548</v>
      </c>
      <c r="C101" s="573"/>
      <c r="D101" s="277" t="s">
        <v>1357</v>
      </c>
      <c r="E101" s="277" t="s">
        <v>1333</v>
      </c>
      <c r="F101" s="279">
        <f>SUM(G101:L101)</f>
        <v>0</v>
      </c>
      <c r="G101" s="279" t="s">
        <v>545</v>
      </c>
      <c r="H101" s="279" t="s">
        <v>545</v>
      </c>
      <c r="I101" s="279" t="s">
        <v>545</v>
      </c>
      <c r="J101" s="279" t="s">
        <v>545</v>
      </c>
      <c r="K101" s="279" t="s">
        <v>545</v>
      </c>
      <c r="L101" s="279">
        <v>0</v>
      </c>
      <c r="M101" s="279" t="s">
        <v>545</v>
      </c>
    </row>
    <row r="102" spans="1:13">
      <c r="B102" s="572" t="s">
        <v>547</v>
      </c>
      <c r="C102" s="573"/>
      <c r="D102" s="277" t="s">
        <v>1357</v>
      </c>
      <c r="E102" s="277" t="s">
        <v>1333</v>
      </c>
      <c r="F102" s="279">
        <f>SUM(G102:L102)</f>
        <v>0</v>
      </c>
      <c r="G102" s="279" t="s">
        <v>545</v>
      </c>
      <c r="H102" s="279" t="s">
        <v>545</v>
      </c>
      <c r="I102" s="279" t="s">
        <v>545</v>
      </c>
      <c r="J102" s="279" t="s">
        <v>545</v>
      </c>
      <c r="K102" s="279" t="s">
        <v>545</v>
      </c>
      <c r="L102" s="279">
        <v>0</v>
      </c>
      <c r="M102" s="279" t="s">
        <v>545</v>
      </c>
    </row>
    <row r="103" spans="1:13" ht="15" customHeight="1">
      <c r="A103" s="265">
        <v>8077385953</v>
      </c>
      <c r="B103" s="562" t="s">
        <v>1356</v>
      </c>
      <c r="C103" s="563"/>
      <c r="D103" s="277" t="s">
        <v>1355</v>
      </c>
      <c r="E103" s="277" t="s">
        <v>1341</v>
      </c>
      <c r="F103" s="280">
        <f>SUM(G103:L103)</f>
        <v>40395816</v>
      </c>
      <c r="G103" s="280">
        <f t="shared" ref="G103:M103" si="9">SUM(G105:G107)</f>
        <v>19395816</v>
      </c>
      <c r="H103" s="280">
        <f t="shared" si="9"/>
        <v>0</v>
      </c>
      <c r="I103" s="280">
        <f t="shared" si="9"/>
        <v>0</v>
      </c>
      <c r="J103" s="280">
        <f t="shared" si="9"/>
        <v>0</v>
      </c>
      <c r="K103" s="280">
        <f t="shared" si="9"/>
        <v>0</v>
      </c>
      <c r="L103" s="280">
        <f t="shared" si="9"/>
        <v>21000000</v>
      </c>
      <c r="M103" s="280">
        <f t="shared" si="9"/>
        <v>0</v>
      </c>
    </row>
    <row r="104" spans="1:13" ht="15" customHeight="1">
      <c r="B104" s="574" t="s">
        <v>550</v>
      </c>
      <c r="C104" s="575"/>
      <c r="D104" s="277" t="s">
        <v>545</v>
      </c>
      <c r="E104" s="277" t="s">
        <v>545</v>
      </c>
      <c r="F104" s="277" t="s">
        <v>545</v>
      </c>
      <c r="G104" s="277" t="s">
        <v>545</v>
      </c>
      <c r="H104" s="277" t="s">
        <v>545</v>
      </c>
      <c r="I104" s="277" t="s">
        <v>545</v>
      </c>
      <c r="J104" s="277" t="s">
        <v>545</v>
      </c>
      <c r="K104" s="277" t="s">
        <v>545</v>
      </c>
      <c r="L104" s="277" t="s">
        <v>545</v>
      </c>
      <c r="M104" s="277" t="s">
        <v>545</v>
      </c>
    </row>
    <row r="105" spans="1:13" ht="25.5" customHeight="1">
      <c r="B105" s="574" t="s">
        <v>549</v>
      </c>
      <c r="C105" s="575"/>
      <c r="D105" s="277" t="s">
        <v>1355</v>
      </c>
      <c r="E105" s="277" t="s">
        <v>1341</v>
      </c>
      <c r="F105" s="279">
        <f>SUM(G105:L105)</f>
        <v>40395816</v>
      </c>
      <c r="G105" s="279">
        <v>19395816</v>
      </c>
      <c r="H105" s="279" t="s">
        <v>545</v>
      </c>
      <c r="I105" s="279" t="s">
        <v>545</v>
      </c>
      <c r="J105" s="279" t="s">
        <v>545</v>
      </c>
      <c r="K105" s="279" t="s">
        <v>545</v>
      </c>
      <c r="L105" s="279">
        <v>21000000</v>
      </c>
      <c r="M105" s="279">
        <v>0</v>
      </c>
    </row>
    <row r="106" spans="1:13">
      <c r="B106" s="574" t="s">
        <v>548</v>
      </c>
      <c r="C106" s="575"/>
      <c r="D106" s="277" t="s">
        <v>1355</v>
      </c>
      <c r="E106" s="277" t="s">
        <v>1341</v>
      </c>
      <c r="F106" s="279">
        <f>SUM(G106:L106)</f>
        <v>0</v>
      </c>
      <c r="G106" s="279" t="s">
        <v>545</v>
      </c>
      <c r="H106" s="279" t="s">
        <v>545</v>
      </c>
      <c r="I106" s="279" t="s">
        <v>545</v>
      </c>
      <c r="J106" s="279" t="s">
        <v>545</v>
      </c>
      <c r="K106" s="279" t="s">
        <v>545</v>
      </c>
      <c r="L106" s="279">
        <v>0</v>
      </c>
      <c r="M106" s="279" t="s">
        <v>545</v>
      </c>
    </row>
    <row r="107" spans="1:13">
      <c r="B107" s="574" t="s">
        <v>547</v>
      </c>
      <c r="C107" s="575"/>
      <c r="D107" s="277" t="s">
        <v>1355</v>
      </c>
      <c r="E107" s="277" t="s">
        <v>1341</v>
      </c>
      <c r="F107" s="279">
        <f>SUM(G107:L107)</f>
        <v>0</v>
      </c>
      <c r="G107" s="279" t="s">
        <v>545</v>
      </c>
      <c r="H107" s="279" t="s">
        <v>545</v>
      </c>
      <c r="I107" s="279" t="s">
        <v>545</v>
      </c>
      <c r="J107" s="279" t="s">
        <v>545</v>
      </c>
      <c r="K107" s="279" t="s">
        <v>545</v>
      </c>
      <c r="L107" s="279">
        <v>0</v>
      </c>
      <c r="M107" s="279" t="s">
        <v>545</v>
      </c>
    </row>
    <row r="108" spans="1:13" ht="15" customHeight="1">
      <c r="A108" s="265">
        <v>8077310953</v>
      </c>
      <c r="B108" s="562" t="s">
        <v>1354</v>
      </c>
      <c r="C108" s="563"/>
      <c r="D108" s="277" t="s">
        <v>732</v>
      </c>
      <c r="E108" s="277" t="s">
        <v>1341</v>
      </c>
      <c r="F108" s="280">
        <f>SUM(G108:L108)</f>
        <v>19395816</v>
      </c>
      <c r="G108" s="280">
        <f t="shared" ref="G108:M108" si="10">SUM(G110:G112)</f>
        <v>19395816</v>
      </c>
      <c r="H108" s="280">
        <f t="shared" si="10"/>
        <v>0</v>
      </c>
      <c r="I108" s="280">
        <f t="shared" si="10"/>
        <v>0</v>
      </c>
      <c r="J108" s="280">
        <f t="shared" si="10"/>
        <v>0</v>
      </c>
      <c r="K108" s="280">
        <f t="shared" si="10"/>
        <v>0</v>
      </c>
      <c r="L108" s="280">
        <f t="shared" si="10"/>
        <v>0</v>
      </c>
      <c r="M108" s="280">
        <f t="shared" si="10"/>
        <v>0</v>
      </c>
    </row>
    <row r="109" spans="1:13" ht="15" customHeight="1">
      <c r="B109" s="564" t="s">
        <v>550</v>
      </c>
      <c r="C109" s="565"/>
      <c r="D109" s="277" t="s">
        <v>545</v>
      </c>
      <c r="E109" s="277" t="s">
        <v>545</v>
      </c>
      <c r="F109" s="277" t="s">
        <v>545</v>
      </c>
      <c r="G109" s="277" t="s">
        <v>545</v>
      </c>
      <c r="H109" s="277" t="s">
        <v>545</v>
      </c>
      <c r="I109" s="277" t="s">
        <v>545</v>
      </c>
      <c r="J109" s="277" t="s">
        <v>545</v>
      </c>
      <c r="K109" s="277" t="s">
        <v>545</v>
      </c>
      <c r="L109" s="277" t="s">
        <v>545</v>
      </c>
      <c r="M109" s="277" t="s">
        <v>545</v>
      </c>
    </row>
    <row r="110" spans="1:13" ht="25.5" customHeight="1">
      <c r="B110" s="564" t="s">
        <v>549</v>
      </c>
      <c r="C110" s="565"/>
      <c r="D110" s="277" t="s">
        <v>732</v>
      </c>
      <c r="E110" s="277" t="s">
        <v>1341</v>
      </c>
      <c r="F110" s="279">
        <f>SUM(G110:L110)</f>
        <v>19395816</v>
      </c>
      <c r="G110" s="279">
        <v>19395816</v>
      </c>
      <c r="H110" s="279" t="s">
        <v>545</v>
      </c>
      <c r="I110" s="279" t="s">
        <v>545</v>
      </c>
      <c r="J110" s="279" t="s">
        <v>545</v>
      </c>
      <c r="K110" s="279" t="s">
        <v>545</v>
      </c>
      <c r="L110" s="279" t="s">
        <v>545</v>
      </c>
      <c r="M110" s="279" t="s">
        <v>545</v>
      </c>
    </row>
    <row r="111" spans="1:13" ht="15" customHeight="1">
      <c r="B111" s="564" t="s">
        <v>548</v>
      </c>
      <c r="C111" s="565"/>
      <c r="D111" s="277" t="s">
        <v>732</v>
      </c>
      <c r="E111" s="277" t="s">
        <v>1341</v>
      </c>
      <c r="F111" s="279">
        <f>SUM(G111:L111)</f>
        <v>0</v>
      </c>
      <c r="G111" s="279" t="s">
        <v>545</v>
      </c>
      <c r="H111" s="279" t="s">
        <v>545</v>
      </c>
      <c r="I111" s="279" t="s">
        <v>545</v>
      </c>
      <c r="J111" s="279" t="s">
        <v>545</v>
      </c>
      <c r="K111" s="279" t="s">
        <v>545</v>
      </c>
      <c r="L111" s="279" t="s">
        <v>545</v>
      </c>
      <c r="M111" s="279" t="s">
        <v>545</v>
      </c>
    </row>
    <row r="112" spans="1:13" ht="15" customHeight="1">
      <c r="B112" s="564" t="s">
        <v>547</v>
      </c>
      <c r="C112" s="565"/>
      <c r="D112" s="277" t="s">
        <v>732</v>
      </c>
      <c r="E112" s="277" t="s">
        <v>1341</v>
      </c>
      <c r="F112" s="279">
        <f>SUM(G112:L112)</f>
        <v>0</v>
      </c>
      <c r="G112" s="279" t="s">
        <v>545</v>
      </c>
      <c r="H112" s="279" t="s">
        <v>545</v>
      </c>
      <c r="I112" s="279" t="s">
        <v>545</v>
      </c>
      <c r="J112" s="279" t="s">
        <v>545</v>
      </c>
      <c r="K112" s="279" t="s">
        <v>545</v>
      </c>
      <c r="L112" s="279" t="s">
        <v>545</v>
      </c>
      <c r="M112" s="279" t="s">
        <v>545</v>
      </c>
    </row>
    <row r="113" spans="1:13" ht="15" customHeight="1">
      <c r="A113" s="265">
        <v>8077328453</v>
      </c>
      <c r="B113" s="562" t="s">
        <v>1353</v>
      </c>
      <c r="C113" s="563"/>
      <c r="D113" s="277" t="s">
        <v>1352</v>
      </c>
      <c r="E113" s="277" t="s">
        <v>1341</v>
      </c>
      <c r="F113" s="280">
        <f>SUM(G113:L113)</f>
        <v>21000000</v>
      </c>
      <c r="G113" s="280">
        <f t="shared" ref="G113:M113" si="11">SUM(G115:G117)</f>
        <v>0</v>
      </c>
      <c r="H113" s="280">
        <f t="shared" si="11"/>
        <v>0</v>
      </c>
      <c r="I113" s="280">
        <f t="shared" si="11"/>
        <v>0</v>
      </c>
      <c r="J113" s="280">
        <f t="shared" si="11"/>
        <v>0</v>
      </c>
      <c r="K113" s="280">
        <f t="shared" si="11"/>
        <v>0</v>
      </c>
      <c r="L113" s="280">
        <f t="shared" si="11"/>
        <v>21000000</v>
      </c>
      <c r="M113" s="280">
        <f t="shared" si="11"/>
        <v>0</v>
      </c>
    </row>
    <row r="114" spans="1:13" ht="15" customHeight="1">
      <c r="B114" s="564" t="s">
        <v>550</v>
      </c>
      <c r="C114" s="565"/>
      <c r="D114" s="277" t="s">
        <v>545</v>
      </c>
      <c r="E114" s="277" t="s">
        <v>545</v>
      </c>
      <c r="F114" s="277" t="s">
        <v>545</v>
      </c>
      <c r="G114" s="277" t="s">
        <v>545</v>
      </c>
      <c r="H114" s="277" t="s">
        <v>545</v>
      </c>
      <c r="I114" s="277" t="s">
        <v>545</v>
      </c>
      <c r="J114" s="277" t="s">
        <v>545</v>
      </c>
      <c r="K114" s="277" t="s">
        <v>545</v>
      </c>
      <c r="L114" s="277" t="s">
        <v>545</v>
      </c>
      <c r="M114" s="277" t="s">
        <v>545</v>
      </c>
    </row>
    <row r="115" spans="1:13" ht="25.5" customHeight="1">
      <c r="B115" s="564" t="s">
        <v>549</v>
      </c>
      <c r="C115" s="565"/>
      <c r="D115" s="277" t="s">
        <v>1352</v>
      </c>
      <c r="E115" s="277" t="s">
        <v>1341</v>
      </c>
      <c r="F115" s="279">
        <f>SUM(G115:L115)</f>
        <v>21000000</v>
      </c>
      <c r="G115" s="279" t="s">
        <v>545</v>
      </c>
      <c r="H115" s="279" t="s">
        <v>545</v>
      </c>
      <c r="I115" s="279" t="s">
        <v>545</v>
      </c>
      <c r="J115" s="279" t="s">
        <v>545</v>
      </c>
      <c r="K115" s="279" t="s">
        <v>545</v>
      </c>
      <c r="L115" s="279">
        <v>21000000</v>
      </c>
      <c r="M115" s="279">
        <v>0</v>
      </c>
    </row>
    <row r="116" spans="1:13">
      <c r="B116" s="564" t="s">
        <v>548</v>
      </c>
      <c r="C116" s="565"/>
      <c r="D116" s="277" t="s">
        <v>1352</v>
      </c>
      <c r="E116" s="277" t="s">
        <v>1341</v>
      </c>
      <c r="F116" s="279">
        <f>SUM(G116:L116)</f>
        <v>0</v>
      </c>
      <c r="G116" s="279" t="s">
        <v>545</v>
      </c>
      <c r="H116" s="279" t="s">
        <v>545</v>
      </c>
      <c r="I116" s="279" t="s">
        <v>545</v>
      </c>
      <c r="J116" s="279" t="s">
        <v>545</v>
      </c>
      <c r="K116" s="279" t="s">
        <v>545</v>
      </c>
      <c r="L116" s="279">
        <v>0</v>
      </c>
      <c r="M116" s="279" t="s">
        <v>545</v>
      </c>
    </row>
    <row r="117" spans="1:13">
      <c r="B117" s="564" t="s">
        <v>547</v>
      </c>
      <c r="C117" s="565"/>
      <c r="D117" s="277" t="s">
        <v>1352</v>
      </c>
      <c r="E117" s="277" t="s">
        <v>1341</v>
      </c>
      <c r="F117" s="279">
        <f>SUM(G117:L117)</f>
        <v>0</v>
      </c>
      <c r="G117" s="279" t="s">
        <v>545</v>
      </c>
      <c r="H117" s="279" t="s">
        <v>545</v>
      </c>
      <c r="I117" s="279" t="s">
        <v>545</v>
      </c>
      <c r="J117" s="279" t="s">
        <v>545</v>
      </c>
      <c r="K117" s="279" t="s">
        <v>545</v>
      </c>
      <c r="L117" s="279">
        <v>0</v>
      </c>
      <c r="M117" s="279" t="s">
        <v>545</v>
      </c>
    </row>
    <row r="118" spans="1:13" ht="15" customHeight="1">
      <c r="A118" s="265">
        <v>8077325953</v>
      </c>
      <c r="B118" s="562" t="s">
        <v>1351</v>
      </c>
      <c r="C118" s="563"/>
      <c r="D118" s="277" t="s">
        <v>1350</v>
      </c>
      <c r="E118" s="277" t="s">
        <v>1341</v>
      </c>
      <c r="F118" s="280">
        <f>SUM(G118:L118)</f>
        <v>0</v>
      </c>
      <c r="G118" s="280">
        <f t="shared" ref="G118:M118" si="12">SUM(G120:G122)</f>
        <v>0</v>
      </c>
      <c r="H118" s="280">
        <f t="shared" si="12"/>
        <v>0</v>
      </c>
      <c r="I118" s="280">
        <f t="shared" si="12"/>
        <v>0</v>
      </c>
      <c r="J118" s="280">
        <f t="shared" si="12"/>
        <v>0</v>
      </c>
      <c r="K118" s="280">
        <f t="shared" si="12"/>
        <v>0</v>
      </c>
      <c r="L118" s="280">
        <f t="shared" si="12"/>
        <v>0</v>
      </c>
      <c r="M118" s="280">
        <f t="shared" si="12"/>
        <v>0</v>
      </c>
    </row>
    <row r="119" spans="1:13" ht="15" customHeight="1">
      <c r="B119" s="580" t="s">
        <v>550</v>
      </c>
      <c r="C119" s="581"/>
      <c r="D119" s="277" t="s">
        <v>545</v>
      </c>
      <c r="E119" s="277" t="s">
        <v>545</v>
      </c>
      <c r="F119" s="277" t="s">
        <v>545</v>
      </c>
      <c r="G119" s="277" t="s">
        <v>545</v>
      </c>
      <c r="H119" s="277" t="s">
        <v>545</v>
      </c>
      <c r="I119" s="277" t="s">
        <v>545</v>
      </c>
      <c r="J119" s="277" t="s">
        <v>545</v>
      </c>
      <c r="K119" s="277" t="s">
        <v>545</v>
      </c>
      <c r="L119" s="277" t="s">
        <v>545</v>
      </c>
      <c r="M119" s="277" t="s">
        <v>545</v>
      </c>
    </row>
    <row r="120" spans="1:13" ht="15" customHeight="1">
      <c r="B120" s="580" t="s">
        <v>549</v>
      </c>
      <c r="C120" s="581"/>
      <c r="D120" s="277" t="s">
        <v>1350</v>
      </c>
      <c r="E120" s="277" t="s">
        <v>1341</v>
      </c>
      <c r="F120" s="279">
        <f>SUM(G120:L120)</f>
        <v>0</v>
      </c>
      <c r="G120" s="279" t="s">
        <v>545</v>
      </c>
      <c r="H120" s="279" t="s">
        <v>545</v>
      </c>
      <c r="I120" s="279" t="s">
        <v>545</v>
      </c>
      <c r="J120" s="279" t="s">
        <v>545</v>
      </c>
      <c r="K120" s="279" t="s">
        <v>545</v>
      </c>
      <c r="L120" s="279" t="s">
        <v>545</v>
      </c>
      <c r="M120" s="279" t="s">
        <v>545</v>
      </c>
    </row>
    <row r="121" spans="1:13" ht="15" customHeight="1">
      <c r="B121" s="580" t="s">
        <v>548</v>
      </c>
      <c r="C121" s="581"/>
      <c r="D121" s="277" t="s">
        <v>1350</v>
      </c>
      <c r="E121" s="277" t="s">
        <v>1341</v>
      </c>
      <c r="F121" s="279">
        <f>SUM(G121:L121)</f>
        <v>0</v>
      </c>
      <c r="G121" s="279" t="s">
        <v>545</v>
      </c>
      <c r="H121" s="279" t="s">
        <v>545</v>
      </c>
      <c r="I121" s="279" t="s">
        <v>545</v>
      </c>
      <c r="J121" s="279" t="s">
        <v>545</v>
      </c>
      <c r="K121" s="279" t="s">
        <v>545</v>
      </c>
      <c r="L121" s="279" t="s">
        <v>545</v>
      </c>
      <c r="M121" s="279" t="s">
        <v>545</v>
      </c>
    </row>
    <row r="122" spans="1:13" ht="15" customHeight="1">
      <c r="B122" s="580" t="s">
        <v>547</v>
      </c>
      <c r="C122" s="581"/>
      <c r="D122" s="277" t="s">
        <v>1350</v>
      </c>
      <c r="E122" s="277" t="s">
        <v>1341</v>
      </c>
      <c r="F122" s="279">
        <f>SUM(G122:L122)</f>
        <v>0</v>
      </c>
      <c r="G122" s="279" t="s">
        <v>545</v>
      </c>
      <c r="H122" s="279" t="s">
        <v>545</v>
      </c>
      <c r="I122" s="279" t="s">
        <v>545</v>
      </c>
      <c r="J122" s="279" t="s">
        <v>545</v>
      </c>
      <c r="K122" s="279" t="s">
        <v>545</v>
      </c>
      <c r="L122" s="279" t="s">
        <v>545</v>
      </c>
      <c r="M122" s="279" t="s">
        <v>545</v>
      </c>
    </row>
    <row r="123" spans="1:13" ht="15" customHeight="1">
      <c r="A123" s="265">
        <v>8077340953</v>
      </c>
      <c r="B123" s="562" t="s">
        <v>1349</v>
      </c>
      <c r="C123" s="563"/>
      <c r="D123" s="277" t="s">
        <v>1348</v>
      </c>
      <c r="E123" s="277" t="s">
        <v>1341</v>
      </c>
      <c r="F123" s="280">
        <f>SUM(G123:L123)</f>
        <v>21000000</v>
      </c>
      <c r="G123" s="280">
        <f t="shared" ref="G123:M123" si="13">SUM(G125:G127)</f>
        <v>0</v>
      </c>
      <c r="H123" s="280">
        <f t="shared" si="13"/>
        <v>0</v>
      </c>
      <c r="I123" s="280">
        <f t="shared" si="13"/>
        <v>0</v>
      </c>
      <c r="J123" s="280">
        <f t="shared" si="13"/>
        <v>0</v>
      </c>
      <c r="K123" s="280">
        <f t="shared" si="13"/>
        <v>0</v>
      </c>
      <c r="L123" s="280">
        <f t="shared" si="13"/>
        <v>21000000</v>
      </c>
      <c r="M123" s="280">
        <f t="shared" si="13"/>
        <v>0</v>
      </c>
    </row>
    <row r="124" spans="1:13" ht="15" customHeight="1">
      <c r="B124" s="580" t="s">
        <v>550</v>
      </c>
      <c r="C124" s="581"/>
      <c r="D124" s="277" t="s">
        <v>545</v>
      </c>
      <c r="E124" s="277" t="s">
        <v>545</v>
      </c>
      <c r="F124" s="277" t="s">
        <v>545</v>
      </c>
      <c r="G124" s="277" t="s">
        <v>545</v>
      </c>
      <c r="H124" s="277" t="s">
        <v>545</v>
      </c>
      <c r="I124" s="277" t="s">
        <v>545</v>
      </c>
      <c r="J124" s="277" t="s">
        <v>545</v>
      </c>
      <c r="K124" s="277" t="s">
        <v>545</v>
      </c>
      <c r="L124" s="277" t="s">
        <v>545</v>
      </c>
      <c r="M124" s="277" t="s">
        <v>545</v>
      </c>
    </row>
    <row r="125" spans="1:13" ht="25.5" customHeight="1">
      <c r="B125" s="580" t="s">
        <v>549</v>
      </c>
      <c r="C125" s="581"/>
      <c r="D125" s="277" t="s">
        <v>1348</v>
      </c>
      <c r="E125" s="277" t="s">
        <v>1341</v>
      </c>
      <c r="F125" s="279">
        <f>SUM(G125:L125)</f>
        <v>21000000</v>
      </c>
      <c r="G125" s="279" t="s">
        <v>545</v>
      </c>
      <c r="H125" s="279" t="s">
        <v>545</v>
      </c>
      <c r="I125" s="279" t="s">
        <v>545</v>
      </c>
      <c r="J125" s="279" t="s">
        <v>545</v>
      </c>
      <c r="K125" s="279" t="s">
        <v>545</v>
      </c>
      <c r="L125" s="279">
        <v>21000000</v>
      </c>
      <c r="M125" s="279" t="s">
        <v>545</v>
      </c>
    </row>
    <row r="126" spans="1:13" ht="15" customHeight="1">
      <c r="B126" s="580" t="s">
        <v>548</v>
      </c>
      <c r="C126" s="581"/>
      <c r="D126" s="277" t="s">
        <v>1348</v>
      </c>
      <c r="E126" s="277" t="s">
        <v>1341</v>
      </c>
      <c r="F126" s="279">
        <f>SUM(G126:L126)</f>
        <v>0</v>
      </c>
      <c r="G126" s="279" t="s">
        <v>545</v>
      </c>
      <c r="H126" s="279" t="s">
        <v>545</v>
      </c>
      <c r="I126" s="279" t="s">
        <v>545</v>
      </c>
      <c r="J126" s="279" t="s">
        <v>545</v>
      </c>
      <c r="K126" s="279" t="s">
        <v>545</v>
      </c>
      <c r="L126" s="279" t="s">
        <v>545</v>
      </c>
      <c r="M126" s="279" t="s">
        <v>545</v>
      </c>
    </row>
    <row r="127" spans="1:13" ht="15" customHeight="1">
      <c r="B127" s="580" t="s">
        <v>547</v>
      </c>
      <c r="C127" s="581"/>
      <c r="D127" s="277" t="s">
        <v>1348</v>
      </c>
      <c r="E127" s="277" t="s">
        <v>1341</v>
      </c>
      <c r="F127" s="279">
        <f>SUM(G127:L127)</f>
        <v>0</v>
      </c>
      <c r="G127" s="279" t="s">
        <v>545</v>
      </c>
      <c r="H127" s="279" t="s">
        <v>545</v>
      </c>
      <c r="I127" s="279" t="s">
        <v>545</v>
      </c>
      <c r="J127" s="279" t="s">
        <v>545</v>
      </c>
      <c r="K127" s="279" t="s">
        <v>545</v>
      </c>
      <c r="L127" s="279" t="s">
        <v>545</v>
      </c>
      <c r="M127" s="279" t="s">
        <v>545</v>
      </c>
    </row>
    <row r="128" spans="1:13" ht="15" customHeight="1">
      <c r="A128" s="265">
        <v>8077338453</v>
      </c>
      <c r="B128" s="562" t="s">
        <v>1347</v>
      </c>
      <c r="C128" s="563"/>
      <c r="D128" s="277" t="s">
        <v>1346</v>
      </c>
      <c r="E128" s="277" t="s">
        <v>1341</v>
      </c>
      <c r="F128" s="280">
        <f>SUM(G128:L128)</f>
        <v>0</v>
      </c>
      <c r="G128" s="280">
        <f t="shared" ref="G128:M128" si="14">SUM(G130:G132)</f>
        <v>0</v>
      </c>
      <c r="H128" s="280">
        <f t="shared" si="14"/>
        <v>0</v>
      </c>
      <c r="I128" s="280">
        <f t="shared" si="14"/>
        <v>0</v>
      </c>
      <c r="J128" s="280">
        <f t="shared" si="14"/>
        <v>0</v>
      </c>
      <c r="K128" s="280">
        <f t="shared" si="14"/>
        <v>0</v>
      </c>
      <c r="L128" s="280">
        <f t="shared" si="14"/>
        <v>0</v>
      </c>
      <c r="M128" s="280">
        <f t="shared" si="14"/>
        <v>0</v>
      </c>
    </row>
    <row r="129" spans="1:13" ht="15" customHeight="1">
      <c r="B129" s="580" t="s">
        <v>550</v>
      </c>
      <c r="C129" s="581"/>
      <c r="D129" s="277" t="s">
        <v>545</v>
      </c>
      <c r="E129" s="277" t="s">
        <v>545</v>
      </c>
      <c r="F129" s="277" t="s">
        <v>545</v>
      </c>
      <c r="G129" s="277" t="s">
        <v>545</v>
      </c>
      <c r="H129" s="277" t="s">
        <v>545</v>
      </c>
      <c r="I129" s="277" t="s">
        <v>545</v>
      </c>
      <c r="J129" s="277" t="s">
        <v>545</v>
      </c>
      <c r="K129" s="277" t="s">
        <v>545</v>
      </c>
      <c r="L129" s="277" t="s">
        <v>545</v>
      </c>
      <c r="M129" s="277" t="s">
        <v>545</v>
      </c>
    </row>
    <row r="130" spans="1:13" ht="15" customHeight="1">
      <c r="B130" s="580" t="s">
        <v>549</v>
      </c>
      <c r="C130" s="581"/>
      <c r="D130" s="277" t="s">
        <v>1346</v>
      </c>
      <c r="E130" s="277" t="s">
        <v>1341</v>
      </c>
      <c r="F130" s="279">
        <f>SUM(G130:L130)</f>
        <v>0</v>
      </c>
      <c r="G130" s="279" t="s">
        <v>545</v>
      </c>
      <c r="H130" s="279" t="s">
        <v>545</v>
      </c>
      <c r="I130" s="279" t="s">
        <v>545</v>
      </c>
      <c r="J130" s="279" t="s">
        <v>545</v>
      </c>
      <c r="K130" s="279" t="s">
        <v>545</v>
      </c>
      <c r="L130" s="279" t="s">
        <v>545</v>
      </c>
      <c r="M130" s="279" t="s">
        <v>545</v>
      </c>
    </row>
    <row r="131" spans="1:13" ht="15" customHeight="1">
      <c r="B131" s="580" t="s">
        <v>548</v>
      </c>
      <c r="C131" s="581"/>
      <c r="D131" s="277" t="s">
        <v>1346</v>
      </c>
      <c r="E131" s="277" t="s">
        <v>1341</v>
      </c>
      <c r="F131" s="279">
        <f>SUM(G131:L131)</f>
        <v>0</v>
      </c>
      <c r="G131" s="279" t="s">
        <v>545</v>
      </c>
      <c r="H131" s="279" t="s">
        <v>545</v>
      </c>
      <c r="I131" s="279" t="s">
        <v>545</v>
      </c>
      <c r="J131" s="279" t="s">
        <v>545</v>
      </c>
      <c r="K131" s="279" t="s">
        <v>545</v>
      </c>
      <c r="L131" s="279" t="s">
        <v>545</v>
      </c>
      <c r="M131" s="279" t="s">
        <v>545</v>
      </c>
    </row>
    <row r="132" spans="1:13" ht="15" customHeight="1">
      <c r="B132" s="580" t="s">
        <v>547</v>
      </c>
      <c r="C132" s="581"/>
      <c r="D132" s="277" t="s">
        <v>1346</v>
      </c>
      <c r="E132" s="277" t="s">
        <v>1341</v>
      </c>
      <c r="F132" s="279">
        <f>SUM(G132:L132)</f>
        <v>0</v>
      </c>
      <c r="G132" s="279" t="s">
        <v>545</v>
      </c>
      <c r="H132" s="279" t="s">
        <v>545</v>
      </c>
      <c r="I132" s="279" t="s">
        <v>545</v>
      </c>
      <c r="J132" s="279" t="s">
        <v>545</v>
      </c>
      <c r="K132" s="279" t="s">
        <v>545</v>
      </c>
      <c r="L132" s="279" t="s">
        <v>545</v>
      </c>
      <c r="M132" s="279" t="s">
        <v>545</v>
      </c>
    </row>
    <row r="133" spans="1:13" ht="15" customHeight="1">
      <c r="A133" s="265">
        <v>8077335953</v>
      </c>
      <c r="B133" s="562" t="s">
        <v>1345</v>
      </c>
      <c r="C133" s="563"/>
      <c r="D133" s="277" t="s">
        <v>1344</v>
      </c>
      <c r="E133" s="277" t="s">
        <v>1341</v>
      </c>
      <c r="F133" s="280">
        <f>SUM(G133:L133)</f>
        <v>0</v>
      </c>
      <c r="G133" s="280">
        <f t="shared" ref="G133:M133" si="15">SUM(G135:G137)</f>
        <v>0</v>
      </c>
      <c r="H133" s="280">
        <f t="shared" si="15"/>
        <v>0</v>
      </c>
      <c r="I133" s="280">
        <f t="shared" si="15"/>
        <v>0</v>
      </c>
      <c r="J133" s="280">
        <f t="shared" si="15"/>
        <v>0</v>
      </c>
      <c r="K133" s="280">
        <f t="shared" si="15"/>
        <v>0</v>
      </c>
      <c r="L133" s="280">
        <f t="shared" si="15"/>
        <v>0</v>
      </c>
      <c r="M133" s="280">
        <f t="shared" si="15"/>
        <v>0</v>
      </c>
    </row>
    <row r="134" spans="1:13" ht="15" customHeight="1">
      <c r="B134" s="580" t="s">
        <v>550</v>
      </c>
      <c r="C134" s="581"/>
      <c r="D134" s="277" t="s">
        <v>545</v>
      </c>
      <c r="E134" s="277" t="s">
        <v>545</v>
      </c>
      <c r="F134" s="277" t="s">
        <v>545</v>
      </c>
      <c r="G134" s="277" t="s">
        <v>545</v>
      </c>
      <c r="H134" s="277" t="s">
        <v>545</v>
      </c>
      <c r="I134" s="277" t="s">
        <v>545</v>
      </c>
      <c r="J134" s="277" t="s">
        <v>545</v>
      </c>
      <c r="K134" s="277" t="s">
        <v>545</v>
      </c>
      <c r="L134" s="277" t="s">
        <v>545</v>
      </c>
      <c r="M134" s="277" t="s">
        <v>545</v>
      </c>
    </row>
    <row r="135" spans="1:13" ht="15" customHeight="1">
      <c r="B135" s="580" t="s">
        <v>549</v>
      </c>
      <c r="C135" s="581"/>
      <c r="D135" s="277" t="s">
        <v>1344</v>
      </c>
      <c r="E135" s="277" t="s">
        <v>1341</v>
      </c>
      <c r="F135" s="279">
        <f>SUM(G135:L135)</f>
        <v>0</v>
      </c>
      <c r="G135" s="279" t="s">
        <v>545</v>
      </c>
      <c r="H135" s="279" t="s">
        <v>545</v>
      </c>
      <c r="I135" s="279" t="s">
        <v>545</v>
      </c>
      <c r="J135" s="279" t="s">
        <v>545</v>
      </c>
      <c r="K135" s="279" t="s">
        <v>545</v>
      </c>
      <c r="L135" s="279" t="s">
        <v>545</v>
      </c>
      <c r="M135" s="279" t="s">
        <v>545</v>
      </c>
    </row>
    <row r="136" spans="1:13" ht="15" customHeight="1">
      <c r="B136" s="580" t="s">
        <v>548</v>
      </c>
      <c r="C136" s="581"/>
      <c r="D136" s="277" t="s">
        <v>1344</v>
      </c>
      <c r="E136" s="277" t="s">
        <v>1341</v>
      </c>
      <c r="F136" s="279">
        <f>SUM(G136:L136)</f>
        <v>0</v>
      </c>
      <c r="G136" s="279" t="s">
        <v>545</v>
      </c>
      <c r="H136" s="279" t="s">
        <v>545</v>
      </c>
      <c r="I136" s="279" t="s">
        <v>545</v>
      </c>
      <c r="J136" s="279" t="s">
        <v>545</v>
      </c>
      <c r="K136" s="279" t="s">
        <v>545</v>
      </c>
      <c r="L136" s="279" t="s">
        <v>545</v>
      </c>
      <c r="M136" s="279" t="s">
        <v>545</v>
      </c>
    </row>
    <row r="137" spans="1:13" ht="15" customHeight="1">
      <c r="B137" s="580" t="s">
        <v>547</v>
      </c>
      <c r="C137" s="581"/>
      <c r="D137" s="277" t="s">
        <v>1344</v>
      </c>
      <c r="E137" s="277" t="s">
        <v>1341</v>
      </c>
      <c r="F137" s="279">
        <f>SUM(G137:L137)</f>
        <v>0</v>
      </c>
      <c r="G137" s="279" t="s">
        <v>545</v>
      </c>
      <c r="H137" s="279" t="s">
        <v>545</v>
      </c>
      <c r="I137" s="279" t="s">
        <v>545</v>
      </c>
      <c r="J137" s="279" t="s">
        <v>545</v>
      </c>
      <c r="K137" s="279" t="s">
        <v>545</v>
      </c>
      <c r="L137" s="279" t="s">
        <v>545</v>
      </c>
      <c r="M137" s="279" t="s">
        <v>545</v>
      </c>
    </row>
    <row r="138" spans="1:13" ht="15" customHeight="1">
      <c r="A138" s="265">
        <v>8077333453</v>
      </c>
      <c r="B138" s="562" t="s">
        <v>1343</v>
      </c>
      <c r="C138" s="563"/>
      <c r="D138" s="277" t="s">
        <v>1342</v>
      </c>
      <c r="E138" s="277" t="s">
        <v>1341</v>
      </c>
      <c r="F138" s="280">
        <f>SUM(G138:L138)</f>
        <v>0</v>
      </c>
      <c r="G138" s="280">
        <f t="shared" ref="G138:M138" si="16">SUM(G140:G142)</f>
        <v>0</v>
      </c>
      <c r="H138" s="280">
        <f t="shared" si="16"/>
        <v>0</v>
      </c>
      <c r="I138" s="280">
        <f t="shared" si="16"/>
        <v>0</v>
      </c>
      <c r="J138" s="280">
        <f t="shared" si="16"/>
        <v>0</v>
      </c>
      <c r="K138" s="280">
        <f t="shared" si="16"/>
        <v>0</v>
      </c>
      <c r="L138" s="280">
        <f t="shared" si="16"/>
        <v>0</v>
      </c>
      <c r="M138" s="280">
        <f t="shared" si="16"/>
        <v>0</v>
      </c>
    </row>
    <row r="139" spans="1:13" ht="15" customHeight="1">
      <c r="B139" s="580" t="s">
        <v>550</v>
      </c>
      <c r="C139" s="581"/>
      <c r="D139" s="277" t="s">
        <v>545</v>
      </c>
      <c r="E139" s="277" t="s">
        <v>545</v>
      </c>
      <c r="F139" s="277" t="s">
        <v>545</v>
      </c>
      <c r="G139" s="277" t="s">
        <v>545</v>
      </c>
      <c r="H139" s="277" t="s">
        <v>545</v>
      </c>
      <c r="I139" s="277" t="s">
        <v>545</v>
      </c>
      <c r="J139" s="277" t="s">
        <v>545</v>
      </c>
      <c r="K139" s="277" t="s">
        <v>545</v>
      </c>
      <c r="L139" s="277" t="s">
        <v>545</v>
      </c>
      <c r="M139" s="277" t="s">
        <v>545</v>
      </c>
    </row>
    <row r="140" spans="1:13" ht="15" customHeight="1">
      <c r="B140" s="580" t="s">
        <v>549</v>
      </c>
      <c r="C140" s="581"/>
      <c r="D140" s="277" t="s">
        <v>1342</v>
      </c>
      <c r="E140" s="277" t="s">
        <v>1341</v>
      </c>
      <c r="F140" s="279">
        <f>SUM(G140:L140)</f>
        <v>0</v>
      </c>
      <c r="G140" s="279" t="s">
        <v>545</v>
      </c>
      <c r="H140" s="279" t="s">
        <v>545</v>
      </c>
      <c r="I140" s="279" t="s">
        <v>545</v>
      </c>
      <c r="J140" s="279" t="s">
        <v>545</v>
      </c>
      <c r="K140" s="279" t="s">
        <v>545</v>
      </c>
      <c r="L140" s="279" t="s">
        <v>545</v>
      </c>
      <c r="M140" s="279" t="s">
        <v>545</v>
      </c>
    </row>
    <row r="141" spans="1:13" ht="15" customHeight="1">
      <c r="B141" s="580" t="s">
        <v>548</v>
      </c>
      <c r="C141" s="581"/>
      <c r="D141" s="277" t="s">
        <v>1342</v>
      </c>
      <c r="E141" s="277" t="s">
        <v>1341</v>
      </c>
      <c r="F141" s="279">
        <f>SUM(G141:L141)</f>
        <v>0</v>
      </c>
      <c r="G141" s="279" t="s">
        <v>545</v>
      </c>
      <c r="H141" s="279" t="s">
        <v>545</v>
      </c>
      <c r="I141" s="279" t="s">
        <v>545</v>
      </c>
      <c r="J141" s="279" t="s">
        <v>545</v>
      </c>
      <c r="K141" s="279" t="s">
        <v>545</v>
      </c>
      <c r="L141" s="279" t="s">
        <v>545</v>
      </c>
      <c r="M141" s="279" t="s">
        <v>545</v>
      </c>
    </row>
    <row r="142" spans="1:13" ht="15" customHeight="1">
      <c r="B142" s="580" t="s">
        <v>547</v>
      </c>
      <c r="C142" s="581"/>
      <c r="D142" s="277" t="s">
        <v>1342</v>
      </c>
      <c r="E142" s="277" t="s">
        <v>1341</v>
      </c>
      <c r="F142" s="279">
        <f>SUM(G142:L142)</f>
        <v>0</v>
      </c>
      <c r="G142" s="279" t="s">
        <v>545</v>
      </c>
      <c r="H142" s="279" t="s">
        <v>545</v>
      </c>
      <c r="I142" s="279" t="s">
        <v>545</v>
      </c>
      <c r="J142" s="279" t="s">
        <v>545</v>
      </c>
      <c r="K142" s="279" t="s">
        <v>545</v>
      </c>
      <c r="L142" s="279" t="s">
        <v>545</v>
      </c>
      <c r="M142" s="279" t="s">
        <v>545</v>
      </c>
    </row>
    <row r="143" spans="1:13" ht="15" customHeight="1">
      <c r="A143" s="265">
        <v>8077330953</v>
      </c>
      <c r="B143" s="562" t="s">
        <v>1340</v>
      </c>
      <c r="C143" s="563"/>
      <c r="D143" s="277" t="s">
        <v>1339</v>
      </c>
      <c r="E143" s="277" t="s">
        <v>1338</v>
      </c>
      <c r="F143" s="280">
        <f>SUM(G143:L143)</f>
        <v>0</v>
      </c>
      <c r="G143" s="280">
        <f t="shared" ref="G143:M143" si="17">SUM(G145:G147)</f>
        <v>0</v>
      </c>
      <c r="H143" s="280">
        <f t="shared" si="17"/>
        <v>0</v>
      </c>
      <c r="I143" s="280">
        <f t="shared" si="17"/>
        <v>0</v>
      </c>
      <c r="J143" s="280">
        <f t="shared" si="17"/>
        <v>0</v>
      </c>
      <c r="K143" s="280">
        <f t="shared" si="17"/>
        <v>0</v>
      </c>
      <c r="L143" s="280">
        <f t="shared" si="17"/>
        <v>0</v>
      </c>
      <c r="M143" s="280">
        <f t="shared" si="17"/>
        <v>0</v>
      </c>
    </row>
    <row r="144" spans="1:13" ht="15" customHeight="1">
      <c r="B144" s="574" t="s">
        <v>550</v>
      </c>
      <c r="C144" s="575"/>
      <c r="D144" s="277" t="s">
        <v>545</v>
      </c>
      <c r="E144" s="277" t="s">
        <v>545</v>
      </c>
      <c r="F144" s="277" t="s">
        <v>545</v>
      </c>
      <c r="G144" s="277" t="s">
        <v>545</v>
      </c>
      <c r="H144" s="277" t="s">
        <v>545</v>
      </c>
      <c r="I144" s="277" t="s">
        <v>545</v>
      </c>
      <c r="J144" s="277" t="s">
        <v>545</v>
      </c>
      <c r="K144" s="277" t="s">
        <v>545</v>
      </c>
      <c r="L144" s="277" t="s">
        <v>545</v>
      </c>
      <c r="M144" s="277" t="s">
        <v>545</v>
      </c>
    </row>
    <row r="145" spans="1:13" ht="15" customHeight="1">
      <c r="B145" s="574" t="s">
        <v>549</v>
      </c>
      <c r="C145" s="575"/>
      <c r="D145" s="277" t="s">
        <v>1339</v>
      </c>
      <c r="E145" s="277" t="s">
        <v>1338</v>
      </c>
      <c r="F145" s="279">
        <f>SUM(G145:L145)</f>
        <v>0</v>
      </c>
      <c r="G145" s="279" t="s">
        <v>545</v>
      </c>
      <c r="H145" s="279" t="s">
        <v>545</v>
      </c>
      <c r="I145" s="279" t="s">
        <v>545</v>
      </c>
      <c r="J145" s="279" t="s">
        <v>545</v>
      </c>
      <c r="K145" s="279" t="s">
        <v>545</v>
      </c>
      <c r="L145" s="279" t="s">
        <v>545</v>
      </c>
      <c r="M145" s="279" t="s">
        <v>545</v>
      </c>
    </row>
    <row r="146" spans="1:13" ht="15" customHeight="1">
      <c r="B146" s="574" t="s">
        <v>548</v>
      </c>
      <c r="C146" s="575"/>
      <c r="D146" s="277" t="s">
        <v>1339</v>
      </c>
      <c r="E146" s="277" t="s">
        <v>1338</v>
      </c>
      <c r="F146" s="279">
        <f>SUM(G146:L146)</f>
        <v>0</v>
      </c>
      <c r="G146" s="279" t="s">
        <v>545</v>
      </c>
      <c r="H146" s="279" t="s">
        <v>545</v>
      </c>
      <c r="I146" s="279" t="s">
        <v>545</v>
      </c>
      <c r="J146" s="279" t="s">
        <v>545</v>
      </c>
      <c r="K146" s="279" t="s">
        <v>545</v>
      </c>
      <c r="L146" s="279" t="s">
        <v>545</v>
      </c>
      <c r="M146" s="279" t="s">
        <v>545</v>
      </c>
    </row>
    <row r="147" spans="1:13" ht="15" customHeight="1">
      <c r="B147" s="574" t="s">
        <v>547</v>
      </c>
      <c r="C147" s="575"/>
      <c r="D147" s="277" t="s">
        <v>1339</v>
      </c>
      <c r="E147" s="277" t="s">
        <v>1338</v>
      </c>
      <c r="F147" s="279">
        <f>SUM(G147:L147)</f>
        <v>0</v>
      </c>
      <c r="G147" s="279" t="s">
        <v>545</v>
      </c>
      <c r="H147" s="279" t="s">
        <v>545</v>
      </c>
      <c r="I147" s="279" t="s">
        <v>545</v>
      </c>
      <c r="J147" s="279" t="s">
        <v>545</v>
      </c>
      <c r="K147" s="279" t="s">
        <v>545</v>
      </c>
      <c r="L147" s="279" t="s">
        <v>545</v>
      </c>
      <c r="M147" s="279" t="s">
        <v>545</v>
      </c>
    </row>
    <row r="148" spans="1:13" ht="15" customHeight="1">
      <c r="A148" s="265">
        <v>8077315953</v>
      </c>
      <c r="B148" s="562" t="s">
        <v>1337</v>
      </c>
      <c r="C148" s="563"/>
      <c r="D148" s="277" t="s">
        <v>1336</v>
      </c>
      <c r="E148" s="277" t="s">
        <v>1335</v>
      </c>
      <c r="F148" s="280">
        <f>SUM(G148:L148)</f>
        <v>0</v>
      </c>
      <c r="G148" s="280">
        <f t="shared" ref="G148:M148" si="18">SUM(G150:G152)</f>
        <v>0</v>
      </c>
      <c r="H148" s="280">
        <f t="shared" si="18"/>
        <v>0</v>
      </c>
      <c r="I148" s="280">
        <f t="shared" si="18"/>
        <v>0</v>
      </c>
      <c r="J148" s="280">
        <f t="shared" si="18"/>
        <v>0</v>
      </c>
      <c r="K148" s="280">
        <f t="shared" si="18"/>
        <v>0</v>
      </c>
      <c r="L148" s="280">
        <f t="shared" si="18"/>
        <v>0</v>
      </c>
      <c r="M148" s="280">
        <f t="shared" si="18"/>
        <v>0</v>
      </c>
    </row>
    <row r="149" spans="1:13" ht="15" customHeight="1">
      <c r="B149" s="574" t="s">
        <v>550</v>
      </c>
      <c r="C149" s="575"/>
      <c r="D149" s="277" t="s">
        <v>545</v>
      </c>
      <c r="E149" s="277" t="s">
        <v>545</v>
      </c>
      <c r="F149" s="277" t="s">
        <v>545</v>
      </c>
      <c r="G149" s="277" t="s">
        <v>545</v>
      </c>
      <c r="H149" s="277" t="s">
        <v>545</v>
      </c>
      <c r="I149" s="277" t="s">
        <v>545</v>
      </c>
      <c r="J149" s="277" t="s">
        <v>545</v>
      </c>
      <c r="K149" s="277" t="s">
        <v>545</v>
      </c>
      <c r="L149" s="277" t="s">
        <v>545</v>
      </c>
      <c r="M149" s="277" t="s">
        <v>545</v>
      </c>
    </row>
    <row r="150" spans="1:13" ht="15" customHeight="1">
      <c r="B150" s="574" t="s">
        <v>549</v>
      </c>
      <c r="C150" s="575"/>
      <c r="D150" s="277" t="s">
        <v>1336</v>
      </c>
      <c r="E150" s="277" t="s">
        <v>1335</v>
      </c>
      <c r="F150" s="279">
        <f>SUM(G150:L150)</f>
        <v>0</v>
      </c>
      <c r="G150" s="279" t="s">
        <v>545</v>
      </c>
      <c r="H150" s="279" t="s">
        <v>545</v>
      </c>
      <c r="I150" s="279" t="s">
        <v>545</v>
      </c>
      <c r="J150" s="279" t="s">
        <v>545</v>
      </c>
      <c r="K150" s="279" t="s">
        <v>545</v>
      </c>
      <c r="L150" s="279" t="s">
        <v>545</v>
      </c>
      <c r="M150" s="279" t="s">
        <v>545</v>
      </c>
    </row>
    <row r="151" spans="1:13" ht="15" customHeight="1">
      <c r="B151" s="574" t="s">
        <v>548</v>
      </c>
      <c r="C151" s="575"/>
      <c r="D151" s="277" t="s">
        <v>1336</v>
      </c>
      <c r="E151" s="277" t="s">
        <v>1335</v>
      </c>
      <c r="F151" s="279">
        <f>SUM(G151:L151)</f>
        <v>0</v>
      </c>
      <c r="G151" s="279" t="s">
        <v>545</v>
      </c>
      <c r="H151" s="279" t="s">
        <v>545</v>
      </c>
      <c r="I151" s="279" t="s">
        <v>545</v>
      </c>
      <c r="J151" s="279" t="s">
        <v>545</v>
      </c>
      <c r="K151" s="279" t="s">
        <v>545</v>
      </c>
      <c r="L151" s="279" t="s">
        <v>545</v>
      </c>
      <c r="M151" s="279" t="s">
        <v>545</v>
      </c>
    </row>
    <row r="152" spans="1:13" ht="15" customHeight="1">
      <c r="B152" s="574" t="s">
        <v>547</v>
      </c>
      <c r="C152" s="575"/>
      <c r="D152" s="277" t="s">
        <v>1336</v>
      </c>
      <c r="E152" s="277" t="s">
        <v>1335</v>
      </c>
      <c r="F152" s="279">
        <f>SUM(G152:L152)</f>
        <v>0</v>
      </c>
      <c r="G152" s="279" t="s">
        <v>545</v>
      </c>
      <c r="H152" s="279" t="s">
        <v>545</v>
      </c>
      <c r="I152" s="279" t="s">
        <v>545</v>
      </c>
      <c r="J152" s="279" t="s">
        <v>545</v>
      </c>
      <c r="K152" s="279" t="s">
        <v>545</v>
      </c>
      <c r="L152" s="279" t="s">
        <v>545</v>
      </c>
      <c r="M152" s="279" t="s">
        <v>545</v>
      </c>
    </row>
    <row r="153" spans="1:13" ht="15" customHeight="1">
      <c r="A153" s="265">
        <v>8077313453</v>
      </c>
      <c r="B153" s="562" t="s">
        <v>1334</v>
      </c>
      <c r="C153" s="563"/>
      <c r="D153" s="277" t="s">
        <v>1333</v>
      </c>
      <c r="E153" s="277" t="s">
        <v>1320</v>
      </c>
      <c r="F153" s="280">
        <f>SUM(G153:L153)</f>
        <v>0</v>
      </c>
      <c r="G153" s="280">
        <f t="shared" ref="G153:M153" si="19">SUM(G155:G157)</f>
        <v>0</v>
      </c>
      <c r="H153" s="280">
        <f t="shared" si="19"/>
        <v>0</v>
      </c>
      <c r="I153" s="280">
        <f t="shared" si="19"/>
        <v>0</v>
      </c>
      <c r="J153" s="280">
        <f t="shared" si="19"/>
        <v>0</v>
      </c>
      <c r="K153" s="280">
        <f t="shared" si="19"/>
        <v>0</v>
      </c>
      <c r="L153" s="280">
        <f t="shared" si="19"/>
        <v>0</v>
      </c>
      <c r="M153" s="280">
        <f t="shared" si="19"/>
        <v>0</v>
      </c>
    </row>
    <row r="154" spans="1:13" ht="15" customHeight="1">
      <c r="B154" s="572" t="s">
        <v>550</v>
      </c>
      <c r="C154" s="573"/>
      <c r="D154" s="277" t="s">
        <v>545</v>
      </c>
      <c r="E154" s="277" t="s">
        <v>545</v>
      </c>
      <c r="F154" s="277" t="s">
        <v>545</v>
      </c>
      <c r="G154" s="277" t="s">
        <v>545</v>
      </c>
      <c r="H154" s="277" t="s">
        <v>545</v>
      </c>
      <c r="I154" s="277" t="s">
        <v>545</v>
      </c>
      <c r="J154" s="277" t="s">
        <v>545</v>
      </c>
      <c r="K154" s="277" t="s">
        <v>545</v>
      </c>
      <c r="L154" s="277" t="s">
        <v>545</v>
      </c>
      <c r="M154" s="277" t="s">
        <v>545</v>
      </c>
    </row>
    <row r="155" spans="1:13" ht="25.5" customHeight="1">
      <c r="B155" s="572" t="s">
        <v>549</v>
      </c>
      <c r="C155" s="573"/>
      <c r="D155" s="277" t="s">
        <v>1333</v>
      </c>
      <c r="E155" s="277" t="s">
        <v>1320</v>
      </c>
      <c r="F155" s="279">
        <f>SUM(G155:L155)</f>
        <v>0</v>
      </c>
      <c r="G155" s="279">
        <v>0</v>
      </c>
      <c r="H155" s="279" t="s">
        <v>545</v>
      </c>
      <c r="I155" s="279">
        <v>0</v>
      </c>
      <c r="J155" s="279">
        <v>0</v>
      </c>
      <c r="K155" s="279" t="s">
        <v>545</v>
      </c>
      <c r="L155" s="279">
        <v>0</v>
      </c>
      <c r="M155" s="279">
        <v>0</v>
      </c>
    </row>
    <row r="156" spans="1:13">
      <c r="B156" s="572" t="s">
        <v>548</v>
      </c>
      <c r="C156" s="573"/>
      <c r="D156" s="277" t="s">
        <v>1333</v>
      </c>
      <c r="E156" s="277" t="s">
        <v>1320</v>
      </c>
      <c r="F156" s="279">
        <f>SUM(G156:L156)</f>
        <v>0</v>
      </c>
      <c r="G156" s="279" t="s">
        <v>545</v>
      </c>
      <c r="H156" s="279" t="s">
        <v>545</v>
      </c>
      <c r="I156" s="279" t="s">
        <v>545</v>
      </c>
      <c r="J156" s="279" t="s">
        <v>545</v>
      </c>
      <c r="K156" s="279" t="s">
        <v>545</v>
      </c>
      <c r="L156" s="279">
        <v>0</v>
      </c>
      <c r="M156" s="279" t="s">
        <v>545</v>
      </c>
    </row>
    <row r="157" spans="1:13">
      <c r="B157" s="572" t="s">
        <v>547</v>
      </c>
      <c r="C157" s="573"/>
      <c r="D157" s="277" t="s">
        <v>1333</v>
      </c>
      <c r="E157" s="277" t="s">
        <v>1320</v>
      </c>
      <c r="F157" s="279">
        <f>SUM(G157:L157)</f>
        <v>0</v>
      </c>
      <c r="G157" s="279" t="s">
        <v>545</v>
      </c>
      <c r="H157" s="279" t="s">
        <v>545</v>
      </c>
      <c r="I157" s="279" t="s">
        <v>545</v>
      </c>
      <c r="J157" s="279" t="s">
        <v>545</v>
      </c>
      <c r="K157" s="279" t="s">
        <v>545</v>
      </c>
      <c r="L157" s="279">
        <v>0</v>
      </c>
      <c r="M157" s="279" t="s">
        <v>545</v>
      </c>
    </row>
    <row r="158" spans="1:13" ht="15" customHeight="1">
      <c r="B158" s="562" t="s">
        <v>1332</v>
      </c>
      <c r="C158" s="563"/>
      <c r="D158" s="277" t="s">
        <v>711</v>
      </c>
      <c r="E158" s="277" t="s">
        <v>1327</v>
      </c>
      <c r="F158" s="280">
        <f>SUM(G158:L158)</f>
        <v>0</v>
      </c>
      <c r="G158" s="280">
        <f t="shared" ref="G158:M158" si="20">SUM(G160:G162)</f>
        <v>0</v>
      </c>
      <c r="H158" s="280">
        <f t="shared" si="20"/>
        <v>0</v>
      </c>
      <c r="I158" s="280">
        <f t="shared" si="20"/>
        <v>0</v>
      </c>
      <c r="J158" s="280">
        <f t="shared" si="20"/>
        <v>0</v>
      </c>
      <c r="K158" s="280">
        <f t="shared" si="20"/>
        <v>0</v>
      </c>
      <c r="L158" s="280">
        <f t="shared" si="20"/>
        <v>0</v>
      </c>
      <c r="M158" s="280">
        <f t="shared" si="20"/>
        <v>0</v>
      </c>
    </row>
    <row r="159" spans="1:13" ht="15" customHeight="1">
      <c r="B159" s="574" t="s">
        <v>550</v>
      </c>
      <c r="C159" s="575"/>
      <c r="D159" s="277" t="s">
        <v>545</v>
      </c>
      <c r="E159" s="277" t="s">
        <v>545</v>
      </c>
      <c r="F159" s="277" t="s">
        <v>545</v>
      </c>
      <c r="G159" s="277" t="s">
        <v>545</v>
      </c>
      <c r="H159" s="277" t="s">
        <v>545</v>
      </c>
      <c r="I159" s="277" t="s">
        <v>545</v>
      </c>
      <c r="J159" s="277" t="s">
        <v>545</v>
      </c>
      <c r="K159" s="277" t="s">
        <v>545</v>
      </c>
      <c r="L159" s="277" t="s">
        <v>545</v>
      </c>
      <c r="M159" s="277" t="s">
        <v>545</v>
      </c>
    </row>
    <row r="160" spans="1:13" ht="25.5" customHeight="1">
      <c r="B160" s="574" t="s">
        <v>549</v>
      </c>
      <c r="C160" s="575"/>
      <c r="D160" s="277" t="s">
        <v>711</v>
      </c>
      <c r="E160" s="277" t="s">
        <v>1327</v>
      </c>
      <c r="F160" s="279">
        <f>SUM(G160:L160)</f>
        <v>0</v>
      </c>
      <c r="G160" s="279">
        <v>0</v>
      </c>
      <c r="H160" s="279" t="s">
        <v>545</v>
      </c>
      <c r="I160" s="279">
        <v>0</v>
      </c>
      <c r="J160" s="279">
        <v>0</v>
      </c>
      <c r="K160" s="279" t="s">
        <v>545</v>
      </c>
      <c r="L160" s="279">
        <v>0</v>
      </c>
      <c r="M160" s="279">
        <v>0</v>
      </c>
    </row>
    <row r="161" spans="1:13">
      <c r="B161" s="574" t="s">
        <v>548</v>
      </c>
      <c r="C161" s="575"/>
      <c r="D161" s="277" t="s">
        <v>711</v>
      </c>
      <c r="E161" s="277" t="s">
        <v>1327</v>
      </c>
      <c r="F161" s="279">
        <f>SUM(G161:L161)</f>
        <v>0</v>
      </c>
      <c r="G161" s="279" t="s">
        <v>545</v>
      </c>
      <c r="H161" s="279" t="s">
        <v>545</v>
      </c>
      <c r="I161" s="279" t="s">
        <v>545</v>
      </c>
      <c r="J161" s="279" t="s">
        <v>545</v>
      </c>
      <c r="K161" s="279" t="s">
        <v>545</v>
      </c>
      <c r="L161" s="279">
        <v>0</v>
      </c>
      <c r="M161" s="279" t="s">
        <v>545</v>
      </c>
    </row>
    <row r="162" spans="1:13">
      <c r="B162" s="574" t="s">
        <v>547</v>
      </c>
      <c r="C162" s="575"/>
      <c r="D162" s="277" t="s">
        <v>711</v>
      </c>
      <c r="E162" s="277" t="s">
        <v>1327</v>
      </c>
      <c r="F162" s="279">
        <f>SUM(G162:L162)</f>
        <v>0</v>
      </c>
      <c r="G162" s="279" t="s">
        <v>545</v>
      </c>
      <c r="H162" s="279" t="s">
        <v>545</v>
      </c>
      <c r="I162" s="279" t="s">
        <v>545</v>
      </c>
      <c r="J162" s="279" t="s">
        <v>545</v>
      </c>
      <c r="K162" s="279" t="s">
        <v>545</v>
      </c>
      <c r="L162" s="279">
        <v>0</v>
      </c>
      <c r="M162" s="279" t="s">
        <v>545</v>
      </c>
    </row>
    <row r="163" spans="1:13" ht="15" customHeight="1">
      <c r="A163" s="265">
        <v>8077400953</v>
      </c>
      <c r="B163" s="562" t="s">
        <v>1331</v>
      </c>
      <c r="C163" s="563"/>
      <c r="D163" s="277" t="s">
        <v>1330</v>
      </c>
      <c r="E163" s="277" t="s">
        <v>1327</v>
      </c>
      <c r="F163" s="280">
        <f>SUM(G163:L163)</f>
        <v>0</v>
      </c>
      <c r="G163" s="280">
        <f t="shared" ref="G163:M163" si="21">SUM(G165:G167)</f>
        <v>0</v>
      </c>
      <c r="H163" s="280">
        <f t="shared" si="21"/>
        <v>0</v>
      </c>
      <c r="I163" s="280">
        <f t="shared" si="21"/>
        <v>0</v>
      </c>
      <c r="J163" s="280">
        <f t="shared" si="21"/>
        <v>0</v>
      </c>
      <c r="K163" s="280">
        <f t="shared" si="21"/>
        <v>0</v>
      </c>
      <c r="L163" s="280">
        <f t="shared" si="21"/>
        <v>0</v>
      </c>
      <c r="M163" s="280">
        <f t="shared" si="21"/>
        <v>0</v>
      </c>
    </row>
    <row r="164" spans="1:13" ht="15" customHeight="1">
      <c r="B164" s="564" t="s">
        <v>550</v>
      </c>
      <c r="C164" s="565"/>
      <c r="D164" s="277" t="s">
        <v>545</v>
      </c>
      <c r="E164" s="277" t="s">
        <v>545</v>
      </c>
      <c r="F164" s="277" t="s">
        <v>545</v>
      </c>
      <c r="G164" s="277" t="s">
        <v>545</v>
      </c>
      <c r="H164" s="277" t="s">
        <v>545</v>
      </c>
      <c r="I164" s="277" t="s">
        <v>545</v>
      </c>
      <c r="J164" s="277" t="s">
        <v>545</v>
      </c>
      <c r="K164" s="277" t="s">
        <v>545</v>
      </c>
      <c r="L164" s="277" t="s">
        <v>545</v>
      </c>
      <c r="M164" s="277" t="s">
        <v>545</v>
      </c>
    </row>
    <row r="165" spans="1:13" ht="15" customHeight="1">
      <c r="B165" s="564" t="s">
        <v>549</v>
      </c>
      <c r="C165" s="565"/>
      <c r="D165" s="277" t="s">
        <v>1330</v>
      </c>
      <c r="E165" s="277" t="s">
        <v>1327</v>
      </c>
      <c r="F165" s="279">
        <f>SUM(G165:L165)</f>
        <v>0</v>
      </c>
      <c r="G165" s="279" t="s">
        <v>545</v>
      </c>
      <c r="H165" s="279" t="s">
        <v>545</v>
      </c>
      <c r="I165" s="279" t="s">
        <v>545</v>
      </c>
      <c r="J165" s="279" t="s">
        <v>545</v>
      </c>
      <c r="K165" s="279" t="s">
        <v>545</v>
      </c>
      <c r="L165" s="279" t="s">
        <v>545</v>
      </c>
      <c r="M165" s="279" t="s">
        <v>545</v>
      </c>
    </row>
    <row r="166" spans="1:13" ht="15" customHeight="1">
      <c r="B166" s="564" t="s">
        <v>548</v>
      </c>
      <c r="C166" s="565"/>
      <c r="D166" s="277" t="s">
        <v>1330</v>
      </c>
      <c r="E166" s="277" t="s">
        <v>1327</v>
      </c>
      <c r="F166" s="279">
        <f>SUM(G166:L166)</f>
        <v>0</v>
      </c>
      <c r="G166" s="279" t="s">
        <v>545</v>
      </c>
      <c r="H166" s="279" t="s">
        <v>545</v>
      </c>
      <c r="I166" s="279" t="s">
        <v>545</v>
      </c>
      <c r="J166" s="279" t="s">
        <v>545</v>
      </c>
      <c r="K166" s="279" t="s">
        <v>545</v>
      </c>
      <c r="L166" s="279" t="s">
        <v>545</v>
      </c>
      <c r="M166" s="279" t="s">
        <v>545</v>
      </c>
    </row>
    <row r="167" spans="1:13" ht="15" customHeight="1">
      <c r="B167" s="564" t="s">
        <v>547</v>
      </c>
      <c r="C167" s="565"/>
      <c r="D167" s="277" t="s">
        <v>1330</v>
      </c>
      <c r="E167" s="277" t="s">
        <v>1327</v>
      </c>
      <c r="F167" s="279">
        <f>SUM(G167:L167)</f>
        <v>0</v>
      </c>
      <c r="G167" s="279" t="s">
        <v>545</v>
      </c>
      <c r="H167" s="279" t="s">
        <v>545</v>
      </c>
      <c r="I167" s="279" t="s">
        <v>545</v>
      </c>
      <c r="J167" s="279" t="s">
        <v>545</v>
      </c>
      <c r="K167" s="279" t="s">
        <v>545</v>
      </c>
      <c r="L167" s="279" t="s">
        <v>545</v>
      </c>
      <c r="M167" s="279" t="s">
        <v>545</v>
      </c>
    </row>
    <row r="168" spans="1:13" ht="15" customHeight="1">
      <c r="A168" s="265">
        <v>8077413453</v>
      </c>
      <c r="B168" s="562" t="s">
        <v>1329</v>
      </c>
      <c r="C168" s="563"/>
      <c r="D168" s="277" t="s">
        <v>1328</v>
      </c>
      <c r="E168" s="277" t="s">
        <v>1327</v>
      </c>
      <c r="F168" s="280">
        <f>SUM(G168:L168)</f>
        <v>0</v>
      </c>
      <c r="G168" s="280">
        <f t="shared" ref="G168:M168" si="22">SUM(G170:G172)</f>
        <v>0</v>
      </c>
      <c r="H168" s="280">
        <f t="shared" si="22"/>
        <v>0</v>
      </c>
      <c r="I168" s="280">
        <f t="shared" si="22"/>
        <v>0</v>
      </c>
      <c r="J168" s="280">
        <f t="shared" si="22"/>
        <v>0</v>
      </c>
      <c r="K168" s="280">
        <f t="shared" si="22"/>
        <v>0</v>
      </c>
      <c r="L168" s="280">
        <f t="shared" si="22"/>
        <v>0</v>
      </c>
      <c r="M168" s="280">
        <f t="shared" si="22"/>
        <v>0</v>
      </c>
    </row>
    <row r="169" spans="1:13" ht="15" customHeight="1">
      <c r="B169" s="564" t="s">
        <v>550</v>
      </c>
      <c r="C169" s="565"/>
      <c r="D169" s="277" t="s">
        <v>545</v>
      </c>
      <c r="E169" s="277" t="s">
        <v>545</v>
      </c>
      <c r="F169" s="277" t="s">
        <v>545</v>
      </c>
      <c r="G169" s="277" t="s">
        <v>545</v>
      </c>
      <c r="H169" s="277" t="s">
        <v>545</v>
      </c>
      <c r="I169" s="277" t="s">
        <v>545</v>
      </c>
      <c r="J169" s="277" t="s">
        <v>545</v>
      </c>
      <c r="K169" s="277" t="s">
        <v>545</v>
      </c>
      <c r="L169" s="277" t="s">
        <v>545</v>
      </c>
      <c r="M169" s="277" t="s">
        <v>545</v>
      </c>
    </row>
    <row r="170" spans="1:13" ht="15" customHeight="1">
      <c r="B170" s="564" t="s">
        <v>549</v>
      </c>
      <c r="C170" s="565"/>
      <c r="D170" s="277" t="s">
        <v>1328</v>
      </c>
      <c r="E170" s="277" t="s">
        <v>1327</v>
      </c>
      <c r="F170" s="279">
        <f>SUM(G170:L170)</f>
        <v>0</v>
      </c>
      <c r="G170" s="279" t="s">
        <v>545</v>
      </c>
      <c r="H170" s="279" t="s">
        <v>545</v>
      </c>
      <c r="I170" s="279" t="s">
        <v>545</v>
      </c>
      <c r="J170" s="279" t="s">
        <v>545</v>
      </c>
      <c r="K170" s="279" t="s">
        <v>545</v>
      </c>
      <c r="L170" s="279" t="s">
        <v>545</v>
      </c>
      <c r="M170" s="279" t="s">
        <v>545</v>
      </c>
    </row>
    <row r="171" spans="1:13" ht="15" customHeight="1">
      <c r="B171" s="564" t="s">
        <v>548</v>
      </c>
      <c r="C171" s="565"/>
      <c r="D171" s="277" t="s">
        <v>1328</v>
      </c>
      <c r="E171" s="277" t="s">
        <v>1327</v>
      </c>
      <c r="F171" s="279">
        <f>SUM(G171:L171)</f>
        <v>0</v>
      </c>
      <c r="G171" s="279" t="s">
        <v>545</v>
      </c>
      <c r="H171" s="279" t="s">
        <v>545</v>
      </c>
      <c r="I171" s="279" t="s">
        <v>545</v>
      </c>
      <c r="J171" s="279" t="s">
        <v>545</v>
      </c>
      <c r="K171" s="279" t="s">
        <v>545</v>
      </c>
      <c r="L171" s="279" t="s">
        <v>545</v>
      </c>
      <c r="M171" s="279" t="s">
        <v>545</v>
      </c>
    </row>
    <row r="172" spans="1:13" ht="15" customHeight="1">
      <c r="B172" s="564" t="s">
        <v>547</v>
      </c>
      <c r="C172" s="565"/>
      <c r="D172" s="277" t="s">
        <v>1328</v>
      </c>
      <c r="E172" s="277" t="s">
        <v>1327</v>
      </c>
      <c r="F172" s="279">
        <f>SUM(G172:L172)</f>
        <v>0</v>
      </c>
      <c r="G172" s="279" t="s">
        <v>545</v>
      </c>
      <c r="H172" s="279" t="s">
        <v>545</v>
      </c>
      <c r="I172" s="279" t="s">
        <v>545</v>
      </c>
      <c r="J172" s="279" t="s">
        <v>545</v>
      </c>
      <c r="K172" s="279" t="s">
        <v>545</v>
      </c>
      <c r="L172" s="279" t="s">
        <v>545</v>
      </c>
      <c r="M172" s="279" t="s">
        <v>545</v>
      </c>
    </row>
    <row r="173" spans="1:13" ht="15" customHeight="1">
      <c r="A173" s="265">
        <v>8077355953</v>
      </c>
      <c r="B173" s="562" t="s">
        <v>1326</v>
      </c>
      <c r="C173" s="563"/>
      <c r="D173" s="277" t="s">
        <v>709</v>
      </c>
      <c r="E173" s="277" t="s">
        <v>1325</v>
      </c>
      <c r="F173" s="280">
        <f>SUM(G173:L173)</f>
        <v>0</v>
      </c>
      <c r="G173" s="280">
        <f t="shared" ref="G173:M173" si="23">SUM(G175:G177)</f>
        <v>0</v>
      </c>
      <c r="H173" s="280">
        <f t="shared" si="23"/>
        <v>0</v>
      </c>
      <c r="I173" s="280">
        <f t="shared" si="23"/>
        <v>0</v>
      </c>
      <c r="J173" s="280">
        <f t="shared" si="23"/>
        <v>0</v>
      </c>
      <c r="K173" s="280">
        <f t="shared" si="23"/>
        <v>0</v>
      </c>
      <c r="L173" s="280">
        <f t="shared" si="23"/>
        <v>0</v>
      </c>
      <c r="M173" s="280">
        <f t="shared" si="23"/>
        <v>0</v>
      </c>
    </row>
    <row r="174" spans="1:13" ht="15" customHeight="1">
      <c r="B174" s="574" t="s">
        <v>550</v>
      </c>
      <c r="C174" s="575"/>
      <c r="D174" s="277" t="s">
        <v>545</v>
      </c>
      <c r="E174" s="277" t="s">
        <v>545</v>
      </c>
      <c r="F174" s="277" t="s">
        <v>545</v>
      </c>
      <c r="G174" s="277" t="s">
        <v>545</v>
      </c>
      <c r="H174" s="277" t="s">
        <v>545</v>
      </c>
      <c r="I174" s="277" t="s">
        <v>545</v>
      </c>
      <c r="J174" s="277" t="s">
        <v>545</v>
      </c>
      <c r="K174" s="277" t="s">
        <v>545</v>
      </c>
      <c r="L174" s="277" t="s">
        <v>545</v>
      </c>
      <c r="M174" s="277" t="s">
        <v>545</v>
      </c>
    </row>
    <row r="175" spans="1:13" ht="15" customHeight="1">
      <c r="B175" s="574" t="s">
        <v>549</v>
      </c>
      <c r="C175" s="575"/>
      <c r="D175" s="277" t="s">
        <v>709</v>
      </c>
      <c r="E175" s="277" t="s">
        <v>1325</v>
      </c>
      <c r="F175" s="279">
        <f>SUM(G175:L175)</f>
        <v>0</v>
      </c>
      <c r="G175" s="279" t="s">
        <v>545</v>
      </c>
      <c r="H175" s="279" t="s">
        <v>545</v>
      </c>
      <c r="I175" s="279" t="s">
        <v>545</v>
      </c>
      <c r="J175" s="279" t="s">
        <v>545</v>
      </c>
      <c r="K175" s="279" t="s">
        <v>545</v>
      </c>
      <c r="L175" s="279" t="s">
        <v>545</v>
      </c>
      <c r="M175" s="279" t="s">
        <v>545</v>
      </c>
    </row>
    <row r="176" spans="1:13" ht="15" customHeight="1">
      <c r="B176" s="574" t="s">
        <v>548</v>
      </c>
      <c r="C176" s="575"/>
      <c r="D176" s="277" t="s">
        <v>709</v>
      </c>
      <c r="E176" s="277" t="s">
        <v>1325</v>
      </c>
      <c r="F176" s="279">
        <f>SUM(G176:L176)</f>
        <v>0</v>
      </c>
      <c r="G176" s="279" t="s">
        <v>545</v>
      </c>
      <c r="H176" s="279" t="s">
        <v>545</v>
      </c>
      <c r="I176" s="279" t="s">
        <v>545</v>
      </c>
      <c r="J176" s="279" t="s">
        <v>545</v>
      </c>
      <c r="K176" s="279" t="s">
        <v>545</v>
      </c>
      <c r="L176" s="279" t="s">
        <v>545</v>
      </c>
      <c r="M176" s="279" t="s">
        <v>545</v>
      </c>
    </row>
    <row r="177" spans="1:13" ht="15" customHeight="1">
      <c r="B177" s="574" t="s">
        <v>547</v>
      </c>
      <c r="C177" s="575"/>
      <c r="D177" s="277" t="s">
        <v>709</v>
      </c>
      <c r="E177" s="277" t="s">
        <v>1325</v>
      </c>
      <c r="F177" s="279">
        <f>SUM(G177:L177)</f>
        <v>0</v>
      </c>
      <c r="G177" s="279" t="s">
        <v>545</v>
      </c>
      <c r="H177" s="279" t="s">
        <v>545</v>
      </c>
      <c r="I177" s="279" t="s">
        <v>545</v>
      </c>
      <c r="J177" s="279" t="s">
        <v>545</v>
      </c>
      <c r="K177" s="279" t="s">
        <v>545</v>
      </c>
      <c r="L177" s="279" t="s">
        <v>545</v>
      </c>
      <c r="M177" s="279" t="s">
        <v>545</v>
      </c>
    </row>
    <row r="178" spans="1:13" ht="15" customHeight="1">
      <c r="A178" s="265">
        <v>8077353453</v>
      </c>
      <c r="B178" s="562" t="s">
        <v>1324</v>
      </c>
      <c r="C178" s="563"/>
      <c r="D178" s="277" t="s">
        <v>707</v>
      </c>
      <c r="E178" s="277" t="s">
        <v>1323</v>
      </c>
      <c r="F178" s="280">
        <f>SUM(G178:L178)</f>
        <v>0</v>
      </c>
      <c r="G178" s="280">
        <f t="shared" ref="G178:M178" si="24">SUM(G180:G182)</f>
        <v>0</v>
      </c>
      <c r="H178" s="280">
        <f t="shared" si="24"/>
        <v>0</v>
      </c>
      <c r="I178" s="280">
        <f t="shared" si="24"/>
        <v>0</v>
      </c>
      <c r="J178" s="280">
        <f t="shared" si="24"/>
        <v>0</v>
      </c>
      <c r="K178" s="280">
        <f t="shared" si="24"/>
        <v>0</v>
      </c>
      <c r="L178" s="280">
        <f t="shared" si="24"/>
        <v>0</v>
      </c>
      <c r="M178" s="280">
        <f t="shared" si="24"/>
        <v>0</v>
      </c>
    </row>
    <row r="179" spans="1:13" ht="15" customHeight="1">
      <c r="B179" s="574" t="s">
        <v>550</v>
      </c>
      <c r="C179" s="575"/>
      <c r="D179" s="277" t="s">
        <v>545</v>
      </c>
      <c r="E179" s="277" t="s">
        <v>545</v>
      </c>
      <c r="F179" s="277" t="s">
        <v>545</v>
      </c>
      <c r="G179" s="277" t="s">
        <v>545</v>
      </c>
      <c r="H179" s="277" t="s">
        <v>545</v>
      </c>
      <c r="I179" s="277" t="s">
        <v>545</v>
      </c>
      <c r="J179" s="277" t="s">
        <v>545</v>
      </c>
      <c r="K179" s="277" t="s">
        <v>545</v>
      </c>
      <c r="L179" s="277" t="s">
        <v>545</v>
      </c>
      <c r="M179" s="277" t="s">
        <v>545</v>
      </c>
    </row>
    <row r="180" spans="1:13" ht="15" customHeight="1">
      <c r="B180" s="574" t="s">
        <v>549</v>
      </c>
      <c r="C180" s="575"/>
      <c r="D180" s="277" t="s">
        <v>707</v>
      </c>
      <c r="E180" s="277" t="s">
        <v>1323</v>
      </c>
      <c r="F180" s="279">
        <f>SUM(G180:L180)</f>
        <v>0</v>
      </c>
      <c r="G180" s="279" t="s">
        <v>545</v>
      </c>
      <c r="H180" s="279" t="s">
        <v>545</v>
      </c>
      <c r="I180" s="279" t="s">
        <v>545</v>
      </c>
      <c r="J180" s="279" t="s">
        <v>545</v>
      </c>
      <c r="K180" s="279" t="s">
        <v>545</v>
      </c>
      <c r="L180" s="279" t="s">
        <v>545</v>
      </c>
      <c r="M180" s="279" t="s">
        <v>545</v>
      </c>
    </row>
    <row r="181" spans="1:13" ht="15" customHeight="1">
      <c r="B181" s="574" t="s">
        <v>548</v>
      </c>
      <c r="C181" s="575"/>
      <c r="D181" s="277" t="s">
        <v>707</v>
      </c>
      <c r="E181" s="277" t="s">
        <v>1323</v>
      </c>
      <c r="F181" s="279">
        <f>SUM(G181:L181)</f>
        <v>0</v>
      </c>
      <c r="G181" s="279" t="s">
        <v>545</v>
      </c>
      <c r="H181" s="279" t="s">
        <v>545</v>
      </c>
      <c r="I181" s="279" t="s">
        <v>545</v>
      </c>
      <c r="J181" s="279" t="s">
        <v>545</v>
      </c>
      <c r="K181" s="279" t="s">
        <v>545</v>
      </c>
      <c r="L181" s="279" t="s">
        <v>545</v>
      </c>
      <c r="M181" s="279" t="s">
        <v>545</v>
      </c>
    </row>
    <row r="182" spans="1:13" ht="15" customHeight="1">
      <c r="B182" s="574" t="s">
        <v>547</v>
      </c>
      <c r="C182" s="575"/>
      <c r="D182" s="277" t="s">
        <v>707</v>
      </c>
      <c r="E182" s="277" t="s">
        <v>1323</v>
      </c>
      <c r="F182" s="279">
        <f>SUM(G182:L182)</f>
        <v>0</v>
      </c>
      <c r="G182" s="279" t="s">
        <v>545</v>
      </c>
      <c r="H182" s="279" t="s">
        <v>545</v>
      </c>
      <c r="I182" s="279" t="s">
        <v>545</v>
      </c>
      <c r="J182" s="279" t="s">
        <v>545</v>
      </c>
      <c r="K182" s="279" t="s">
        <v>545</v>
      </c>
      <c r="L182" s="279" t="s">
        <v>545</v>
      </c>
      <c r="M182" s="279" t="s">
        <v>545</v>
      </c>
    </row>
    <row r="183" spans="1:13" ht="15" customHeight="1">
      <c r="A183" s="265">
        <v>8077410953</v>
      </c>
      <c r="B183" s="562" t="s">
        <v>1322</v>
      </c>
      <c r="C183" s="563"/>
      <c r="D183" s="277" t="s">
        <v>705</v>
      </c>
      <c r="E183" s="277" t="s">
        <v>1318</v>
      </c>
      <c r="F183" s="280">
        <f>SUM(G183:L183)</f>
        <v>0</v>
      </c>
      <c r="G183" s="280">
        <f t="shared" ref="G183:M183" si="25">SUM(G185:G187)</f>
        <v>0</v>
      </c>
      <c r="H183" s="280">
        <f t="shared" si="25"/>
        <v>0</v>
      </c>
      <c r="I183" s="280">
        <f t="shared" si="25"/>
        <v>0</v>
      </c>
      <c r="J183" s="280">
        <f t="shared" si="25"/>
        <v>0</v>
      </c>
      <c r="K183" s="280">
        <f t="shared" si="25"/>
        <v>0</v>
      </c>
      <c r="L183" s="280">
        <f t="shared" si="25"/>
        <v>0</v>
      </c>
      <c r="M183" s="280">
        <f t="shared" si="25"/>
        <v>0</v>
      </c>
    </row>
    <row r="184" spans="1:13" ht="15" customHeight="1">
      <c r="B184" s="574" t="s">
        <v>550</v>
      </c>
      <c r="C184" s="575"/>
      <c r="D184" s="277" t="s">
        <v>545</v>
      </c>
      <c r="E184" s="277" t="s">
        <v>545</v>
      </c>
      <c r="F184" s="277" t="s">
        <v>545</v>
      </c>
      <c r="G184" s="277" t="s">
        <v>545</v>
      </c>
      <c r="H184" s="277" t="s">
        <v>545</v>
      </c>
      <c r="I184" s="277" t="s">
        <v>545</v>
      </c>
      <c r="J184" s="277" t="s">
        <v>545</v>
      </c>
      <c r="K184" s="277" t="s">
        <v>545</v>
      </c>
      <c r="L184" s="277" t="s">
        <v>545</v>
      </c>
      <c r="M184" s="277" t="s">
        <v>545</v>
      </c>
    </row>
    <row r="185" spans="1:13" ht="15" customHeight="1">
      <c r="B185" s="574" t="s">
        <v>549</v>
      </c>
      <c r="C185" s="575"/>
      <c r="D185" s="277" t="s">
        <v>705</v>
      </c>
      <c r="E185" s="277" t="s">
        <v>1318</v>
      </c>
      <c r="F185" s="279">
        <f>SUM(G185:L185)</f>
        <v>0</v>
      </c>
      <c r="G185" s="279" t="s">
        <v>545</v>
      </c>
      <c r="H185" s="279" t="s">
        <v>545</v>
      </c>
      <c r="I185" s="279" t="s">
        <v>545</v>
      </c>
      <c r="J185" s="279" t="s">
        <v>545</v>
      </c>
      <c r="K185" s="279" t="s">
        <v>545</v>
      </c>
      <c r="L185" s="279" t="s">
        <v>545</v>
      </c>
      <c r="M185" s="279" t="s">
        <v>545</v>
      </c>
    </row>
    <row r="186" spans="1:13" ht="15" customHeight="1">
      <c r="B186" s="574" t="s">
        <v>548</v>
      </c>
      <c r="C186" s="575"/>
      <c r="D186" s="277" t="s">
        <v>705</v>
      </c>
      <c r="E186" s="277" t="s">
        <v>1318</v>
      </c>
      <c r="F186" s="279">
        <f>SUM(G186:L186)</f>
        <v>0</v>
      </c>
      <c r="G186" s="279" t="s">
        <v>545</v>
      </c>
      <c r="H186" s="279" t="s">
        <v>545</v>
      </c>
      <c r="I186" s="279" t="s">
        <v>545</v>
      </c>
      <c r="J186" s="279" t="s">
        <v>545</v>
      </c>
      <c r="K186" s="279" t="s">
        <v>545</v>
      </c>
      <c r="L186" s="279" t="s">
        <v>545</v>
      </c>
      <c r="M186" s="279" t="s">
        <v>545</v>
      </c>
    </row>
    <row r="187" spans="1:13" ht="15" customHeight="1">
      <c r="B187" s="574" t="s">
        <v>547</v>
      </c>
      <c r="C187" s="575"/>
      <c r="D187" s="277" t="s">
        <v>705</v>
      </c>
      <c r="E187" s="277" t="s">
        <v>1318</v>
      </c>
      <c r="F187" s="279">
        <f>SUM(G187:L187)</f>
        <v>0</v>
      </c>
      <c r="G187" s="279" t="s">
        <v>545</v>
      </c>
      <c r="H187" s="279" t="s">
        <v>545</v>
      </c>
      <c r="I187" s="279" t="s">
        <v>545</v>
      </c>
      <c r="J187" s="279" t="s">
        <v>545</v>
      </c>
      <c r="K187" s="279" t="s">
        <v>545</v>
      </c>
      <c r="L187" s="279" t="s">
        <v>545</v>
      </c>
      <c r="M187" s="279" t="s">
        <v>545</v>
      </c>
    </row>
    <row r="188" spans="1:13" ht="15" customHeight="1">
      <c r="A188" s="265">
        <v>8077408453</v>
      </c>
      <c r="B188" s="562" t="s">
        <v>1321</v>
      </c>
      <c r="C188" s="563"/>
      <c r="D188" s="277" t="s">
        <v>1320</v>
      </c>
      <c r="E188" s="277" t="s">
        <v>1305</v>
      </c>
      <c r="F188" s="280">
        <f>SUM(G188:L188)</f>
        <v>0</v>
      </c>
      <c r="G188" s="280">
        <f t="shared" ref="G188:M188" si="26">SUM(G190:G192)</f>
        <v>0</v>
      </c>
      <c r="H188" s="280">
        <f t="shared" si="26"/>
        <v>0</v>
      </c>
      <c r="I188" s="280">
        <f t="shared" si="26"/>
        <v>0</v>
      </c>
      <c r="J188" s="280">
        <f t="shared" si="26"/>
        <v>0</v>
      </c>
      <c r="K188" s="280">
        <f t="shared" si="26"/>
        <v>0</v>
      </c>
      <c r="L188" s="280">
        <f t="shared" si="26"/>
        <v>0</v>
      </c>
      <c r="M188" s="280">
        <f t="shared" si="26"/>
        <v>0</v>
      </c>
    </row>
    <row r="189" spans="1:13" ht="15" customHeight="1">
      <c r="B189" s="572" t="s">
        <v>550</v>
      </c>
      <c r="C189" s="573"/>
      <c r="D189" s="277" t="s">
        <v>545</v>
      </c>
      <c r="E189" s="277" t="s">
        <v>545</v>
      </c>
      <c r="F189" s="277" t="s">
        <v>545</v>
      </c>
      <c r="G189" s="277" t="s">
        <v>545</v>
      </c>
      <c r="H189" s="277" t="s">
        <v>545</v>
      </c>
      <c r="I189" s="277" t="s">
        <v>545</v>
      </c>
      <c r="J189" s="277" t="s">
        <v>545</v>
      </c>
      <c r="K189" s="277" t="s">
        <v>545</v>
      </c>
      <c r="L189" s="277" t="s">
        <v>545</v>
      </c>
      <c r="M189" s="277" t="s">
        <v>545</v>
      </c>
    </row>
    <row r="190" spans="1:13" ht="15" customHeight="1">
      <c r="B190" s="572" t="s">
        <v>549</v>
      </c>
      <c r="C190" s="573"/>
      <c r="D190" s="277" t="s">
        <v>1320</v>
      </c>
      <c r="E190" s="277" t="s">
        <v>1305</v>
      </c>
      <c r="F190" s="279">
        <f>SUM(G190:L190)</f>
        <v>0</v>
      </c>
      <c r="G190" s="279">
        <f t="shared" ref="G190:M190" si="27">G195+G215+G220</f>
        <v>0</v>
      </c>
      <c r="H190" s="279">
        <f t="shared" si="27"/>
        <v>0</v>
      </c>
      <c r="I190" s="279">
        <f t="shared" si="27"/>
        <v>0</v>
      </c>
      <c r="J190" s="279">
        <f t="shared" si="27"/>
        <v>0</v>
      </c>
      <c r="K190" s="279">
        <f t="shared" si="27"/>
        <v>0</v>
      </c>
      <c r="L190" s="279">
        <f t="shared" si="27"/>
        <v>0</v>
      </c>
      <c r="M190" s="279">
        <f t="shared" si="27"/>
        <v>0</v>
      </c>
    </row>
    <row r="191" spans="1:13" ht="15" customHeight="1">
      <c r="B191" s="572" t="s">
        <v>548</v>
      </c>
      <c r="C191" s="573"/>
      <c r="D191" s="277" t="s">
        <v>1320</v>
      </c>
      <c r="E191" s="277" t="s">
        <v>1305</v>
      </c>
      <c r="F191" s="279">
        <f>SUM(G191:L191)</f>
        <v>0</v>
      </c>
      <c r="G191" s="279" t="s">
        <v>545</v>
      </c>
      <c r="H191" s="279" t="s">
        <v>545</v>
      </c>
      <c r="I191" s="279" t="s">
        <v>545</v>
      </c>
      <c r="J191" s="279" t="s">
        <v>545</v>
      </c>
      <c r="K191" s="279" t="s">
        <v>545</v>
      </c>
      <c r="L191" s="279">
        <f>L196+L216+L221</f>
        <v>0</v>
      </c>
      <c r="M191" s="279" t="s">
        <v>545</v>
      </c>
    </row>
    <row r="192" spans="1:13" ht="15" customHeight="1">
      <c r="B192" s="572" t="s">
        <v>547</v>
      </c>
      <c r="C192" s="573"/>
      <c r="D192" s="277" t="s">
        <v>1320</v>
      </c>
      <c r="E192" s="277" t="s">
        <v>1305</v>
      </c>
      <c r="F192" s="279">
        <f>SUM(G192:L192)</f>
        <v>0</v>
      </c>
      <c r="G192" s="279" t="s">
        <v>545</v>
      </c>
      <c r="H192" s="279" t="s">
        <v>545</v>
      </c>
      <c r="I192" s="279" t="s">
        <v>545</v>
      </c>
      <c r="J192" s="279" t="s">
        <v>545</v>
      </c>
      <c r="K192" s="279" t="s">
        <v>545</v>
      </c>
      <c r="L192" s="279">
        <f>L197+L217+L222</f>
        <v>0</v>
      </c>
      <c r="M192" s="279" t="s">
        <v>545</v>
      </c>
    </row>
    <row r="193" spans="1:16" ht="15" customHeight="1">
      <c r="B193" s="562" t="s">
        <v>1319</v>
      </c>
      <c r="C193" s="563"/>
      <c r="D193" s="277" t="s">
        <v>1318</v>
      </c>
      <c r="E193" s="277" t="s">
        <v>1288</v>
      </c>
      <c r="F193" s="280">
        <f>SUM(G193:L193)</f>
        <v>0</v>
      </c>
      <c r="G193" s="280">
        <f t="shared" ref="G193:M193" si="28">SUM(G195:G197)</f>
        <v>0</v>
      </c>
      <c r="H193" s="280">
        <f t="shared" si="28"/>
        <v>0</v>
      </c>
      <c r="I193" s="280">
        <f t="shared" si="28"/>
        <v>0</v>
      </c>
      <c r="J193" s="280">
        <f t="shared" si="28"/>
        <v>0</v>
      </c>
      <c r="K193" s="280">
        <f t="shared" si="28"/>
        <v>0</v>
      </c>
      <c r="L193" s="280">
        <f t="shared" si="28"/>
        <v>0</v>
      </c>
      <c r="M193" s="280">
        <f t="shared" si="28"/>
        <v>0</v>
      </c>
    </row>
    <row r="194" spans="1:16" ht="15" customHeight="1">
      <c r="B194" s="574" t="s">
        <v>550</v>
      </c>
      <c r="C194" s="575"/>
      <c r="D194" s="277" t="s">
        <v>545</v>
      </c>
      <c r="E194" s="277" t="s">
        <v>545</v>
      </c>
      <c r="F194" s="277" t="s">
        <v>545</v>
      </c>
      <c r="G194" s="277" t="s">
        <v>545</v>
      </c>
      <c r="H194" s="277" t="s">
        <v>545</v>
      </c>
      <c r="I194" s="277" t="s">
        <v>545</v>
      </c>
      <c r="J194" s="277" t="s">
        <v>545</v>
      </c>
      <c r="K194" s="277" t="s">
        <v>545</v>
      </c>
      <c r="L194" s="277" t="s">
        <v>545</v>
      </c>
      <c r="M194" s="277" t="s">
        <v>545</v>
      </c>
    </row>
    <row r="195" spans="1:16" ht="15" customHeight="1">
      <c r="B195" s="574" t="s">
        <v>549</v>
      </c>
      <c r="C195" s="575"/>
      <c r="D195" s="277" t="s">
        <v>1318</v>
      </c>
      <c r="E195" s="277" t="s">
        <v>1288</v>
      </c>
      <c r="F195" s="279">
        <f>SUM(G195:L195)</f>
        <v>0</v>
      </c>
      <c r="G195" s="279"/>
      <c r="H195" s="279"/>
      <c r="I195" s="279"/>
      <c r="J195" s="279"/>
      <c r="K195" s="279"/>
      <c r="L195" s="279"/>
      <c r="M195" s="279"/>
    </row>
    <row r="196" spans="1:16" ht="15" customHeight="1">
      <c r="B196" s="574" t="s">
        <v>548</v>
      </c>
      <c r="C196" s="575"/>
      <c r="D196" s="277" t="s">
        <v>1318</v>
      </c>
      <c r="E196" s="277" t="s">
        <v>1288</v>
      </c>
      <c r="F196" s="279">
        <f>SUM(G196:L196)</f>
        <v>0</v>
      </c>
      <c r="G196" s="279" t="s">
        <v>545</v>
      </c>
      <c r="H196" s="279" t="s">
        <v>545</v>
      </c>
      <c r="I196" s="279" t="s">
        <v>545</v>
      </c>
      <c r="J196" s="279" t="s">
        <v>545</v>
      </c>
      <c r="K196" s="279" t="s">
        <v>545</v>
      </c>
      <c r="L196" s="279"/>
      <c r="M196" s="279" t="s">
        <v>545</v>
      </c>
    </row>
    <row r="197" spans="1:16" ht="15" customHeight="1">
      <c r="B197" s="574" t="s">
        <v>547</v>
      </c>
      <c r="C197" s="575"/>
      <c r="D197" s="277" t="s">
        <v>1318</v>
      </c>
      <c r="E197" s="277" t="s">
        <v>1288</v>
      </c>
      <c r="F197" s="279">
        <f>SUM(G197:L197)</f>
        <v>0</v>
      </c>
      <c r="G197" s="279" t="s">
        <v>545</v>
      </c>
      <c r="H197" s="279"/>
      <c r="I197" s="279" t="s">
        <v>545</v>
      </c>
      <c r="J197" s="279" t="s">
        <v>545</v>
      </c>
      <c r="K197" s="279" t="s">
        <v>545</v>
      </c>
      <c r="L197" s="279"/>
      <c r="M197" s="279" t="s">
        <v>545</v>
      </c>
    </row>
    <row r="198" spans="1:16" ht="15" customHeight="1">
      <c r="A198" s="265">
        <v>8077378453</v>
      </c>
      <c r="B198" s="562" t="s">
        <v>1317</v>
      </c>
      <c r="C198" s="563"/>
      <c r="D198" s="277" t="s">
        <v>1316</v>
      </c>
      <c r="E198" s="277" t="s">
        <v>1288</v>
      </c>
      <c r="F198" s="280">
        <f>SUM(G198:L198)</f>
        <v>0</v>
      </c>
      <c r="G198" s="280">
        <f t="shared" ref="G198:M198" si="29">SUM(G200:G202)</f>
        <v>0</v>
      </c>
      <c r="H198" s="280">
        <f t="shared" si="29"/>
        <v>0</v>
      </c>
      <c r="I198" s="280">
        <f t="shared" si="29"/>
        <v>0</v>
      </c>
      <c r="J198" s="280">
        <f t="shared" si="29"/>
        <v>0</v>
      </c>
      <c r="K198" s="280">
        <f t="shared" si="29"/>
        <v>0</v>
      </c>
      <c r="L198" s="280">
        <f t="shared" si="29"/>
        <v>0</v>
      </c>
      <c r="M198" s="280">
        <f t="shared" si="29"/>
        <v>0</v>
      </c>
    </row>
    <row r="199" spans="1:16" ht="15" customHeight="1">
      <c r="B199" s="564" t="s">
        <v>550</v>
      </c>
      <c r="C199" s="565"/>
      <c r="D199" s="277" t="s">
        <v>545</v>
      </c>
      <c r="E199" s="277" t="s">
        <v>545</v>
      </c>
      <c r="F199" s="277" t="s">
        <v>545</v>
      </c>
      <c r="G199" s="277" t="s">
        <v>545</v>
      </c>
      <c r="H199" s="277" t="s">
        <v>545</v>
      </c>
      <c r="I199" s="277" t="s">
        <v>545</v>
      </c>
      <c r="J199" s="277" t="s">
        <v>545</v>
      </c>
      <c r="K199" s="277" t="s">
        <v>545</v>
      </c>
      <c r="L199" s="277" t="s">
        <v>545</v>
      </c>
      <c r="M199" s="277" t="s">
        <v>545</v>
      </c>
    </row>
    <row r="200" spans="1:16" ht="15" customHeight="1">
      <c r="B200" s="564" t="s">
        <v>549</v>
      </c>
      <c r="C200" s="565"/>
      <c r="D200" s="277" t="s">
        <v>1316</v>
      </c>
      <c r="E200" s="277" t="s">
        <v>1288</v>
      </c>
      <c r="F200" s="279">
        <f>SUM(G200:L200)</f>
        <v>0</v>
      </c>
      <c r="G200" s="279" t="s">
        <v>545</v>
      </c>
      <c r="H200" s="279" t="s">
        <v>545</v>
      </c>
      <c r="I200" s="279" t="s">
        <v>545</v>
      </c>
      <c r="J200" s="279" t="s">
        <v>545</v>
      </c>
      <c r="K200" s="279" t="s">
        <v>545</v>
      </c>
      <c r="L200" s="279"/>
      <c r="M200" s="279"/>
      <c r="O200" s="284"/>
      <c r="P200" s="284"/>
    </row>
    <row r="201" spans="1:16" ht="15" customHeight="1">
      <c r="B201" s="564" t="s">
        <v>548</v>
      </c>
      <c r="C201" s="565"/>
      <c r="D201" s="277" t="s">
        <v>1316</v>
      </c>
      <c r="E201" s="277" t="s">
        <v>1288</v>
      </c>
      <c r="F201" s="279">
        <f>SUM(G201:L201)</f>
        <v>0</v>
      </c>
      <c r="G201" s="279" t="s">
        <v>545</v>
      </c>
      <c r="H201" s="279" t="s">
        <v>545</v>
      </c>
      <c r="I201" s="279" t="s">
        <v>545</v>
      </c>
      <c r="J201" s="279" t="s">
        <v>545</v>
      </c>
      <c r="K201" s="279" t="s">
        <v>545</v>
      </c>
      <c r="L201" s="279"/>
      <c r="M201" s="279"/>
      <c r="O201" s="284"/>
      <c r="P201" s="284"/>
    </row>
    <row r="202" spans="1:16" ht="15" customHeight="1">
      <c r="B202" s="564" t="s">
        <v>547</v>
      </c>
      <c r="C202" s="565"/>
      <c r="D202" s="277" t="s">
        <v>1316</v>
      </c>
      <c r="E202" s="277" t="s">
        <v>1288</v>
      </c>
      <c r="F202" s="279">
        <f>SUM(G202:L202)</f>
        <v>0</v>
      </c>
      <c r="G202" s="279" t="s">
        <v>545</v>
      </c>
      <c r="H202" s="279" t="s">
        <v>545</v>
      </c>
      <c r="I202" s="279" t="s">
        <v>545</v>
      </c>
      <c r="J202" s="279" t="s">
        <v>545</v>
      </c>
      <c r="K202" s="279" t="s">
        <v>545</v>
      </c>
      <c r="L202" s="279"/>
      <c r="M202" s="279"/>
      <c r="O202" s="284"/>
      <c r="P202" s="284"/>
    </row>
    <row r="203" spans="1:16" ht="15" customHeight="1">
      <c r="A203" s="265">
        <v>8077423453</v>
      </c>
      <c r="B203" s="562" t="s">
        <v>1315</v>
      </c>
      <c r="C203" s="563"/>
      <c r="D203" s="277" t="s">
        <v>1314</v>
      </c>
      <c r="E203" s="277" t="s">
        <v>1288</v>
      </c>
      <c r="F203" s="280">
        <f>SUM(G203:L203)</f>
        <v>0</v>
      </c>
      <c r="G203" s="280">
        <f t="shared" ref="G203:M203" si="30">SUM(G205:G207)</f>
        <v>0</v>
      </c>
      <c r="H203" s="280">
        <f t="shared" si="30"/>
        <v>0</v>
      </c>
      <c r="I203" s="280">
        <f t="shared" si="30"/>
        <v>0</v>
      </c>
      <c r="J203" s="280">
        <f t="shared" si="30"/>
        <v>0</v>
      </c>
      <c r="K203" s="280">
        <f t="shared" si="30"/>
        <v>0</v>
      </c>
      <c r="L203" s="280">
        <f t="shared" si="30"/>
        <v>0</v>
      </c>
      <c r="M203" s="280">
        <f t="shared" si="30"/>
        <v>0</v>
      </c>
    </row>
    <row r="204" spans="1:16" ht="15" customHeight="1">
      <c r="B204" s="564" t="s">
        <v>550</v>
      </c>
      <c r="C204" s="565"/>
      <c r="D204" s="277" t="s">
        <v>545</v>
      </c>
      <c r="E204" s="277" t="s">
        <v>545</v>
      </c>
      <c r="F204" s="277" t="s">
        <v>545</v>
      </c>
      <c r="G204" s="277" t="s">
        <v>545</v>
      </c>
      <c r="H204" s="277" t="s">
        <v>545</v>
      </c>
      <c r="I204" s="277" t="s">
        <v>545</v>
      </c>
      <c r="J204" s="277" t="s">
        <v>545</v>
      </c>
      <c r="K204" s="277" t="s">
        <v>545</v>
      </c>
      <c r="L204" s="277" t="s">
        <v>545</v>
      </c>
      <c r="M204" s="277" t="s">
        <v>545</v>
      </c>
    </row>
    <row r="205" spans="1:16" ht="15" customHeight="1">
      <c r="B205" s="564" t="s">
        <v>549</v>
      </c>
      <c r="C205" s="565"/>
      <c r="D205" s="277" t="s">
        <v>1314</v>
      </c>
      <c r="E205" s="277" t="s">
        <v>1288</v>
      </c>
      <c r="F205" s="279">
        <f>SUM(G205:L205)</f>
        <v>0</v>
      </c>
      <c r="G205" s="279" t="s">
        <v>545</v>
      </c>
      <c r="H205" s="279" t="s">
        <v>545</v>
      </c>
      <c r="I205" s="279" t="s">
        <v>545</v>
      </c>
      <c r="J205" s="279" t="s">
        <v>545</v>
      </c>
      <c r="K205" s="279" t="s">
        <v>545</v>
      </c>
      <c r="L205" s="279" t="s">
        <v>545</v>
      </c>
      <c r="M205" s="279" t="s">
        <v>545</v>
      </c>
    </row>
    <row r="206" spans="1:16" ht="15" customHeight="1">
      <c r="B206" s="564" t="s">
        <v>548</v>
      </c>
      <c r="C206" s="565"/>
      <c r="D206" s="277" t="s">
        <v>1314</v>
      </c>
      <c r="E206" s="277" t="s">
        <v>1288</v>
      </c>
      <c r="F206" s="279">
        <f>SUM(G206:L206)</f>
        <v>0</v>
      </c>
      <c r="G206" s="279" t="s">
        <v>545</v>
      </c>
      <c r="H206" s="279" t="s">
        <v>545</v>
      </c>
      <c r="I206" s="279" t="s">
        <v>545</v>
      </c>
      <c r="J206" s="279" t="s">
        <v>545</v>
      </c>
      <c r="K206" s="279" t="s">
        <v>545</v>
      </c>
      <c r="L206" s="279" t="s">
        <v>545</v>
      </c>
      <c r="M206" s="279" t="s">
        <v>545</v>
      </c>
    </row>
    <row r="207" spans="1:16" ht="15" customHeight="1">
      <c r="B207" s="564" t="s">
        <v>547</v>
      </c>
      <c r="C207" s="565"/>
      <c r="D207" s="277" t="s">
        <v>1314</v>
      </c>
      <c r="E207" s="277" t="s">
        <v>1288</v>
      </c>
      <c r="F207" s="279">
        <f>SUM(G207:L207)</f>
        <v>0</v>
      </c>
      <c r="G207" s="279" t="s">
        <v>545</v>
      </c>
      <c r="H207" s="279" t="s">
        <v>545</v>
      </c>
      <c r="I207" s="279" t="s">
        <v>545</v>
      </c>
      <c r="J207" s="279" t="s">
        <v>545</v>
      </c>
      <c r="K207" s="279" t="s">
        <v>545</v>
      </c>
      <c r="L207" s="279" t="s">
        <v>545</v>
      </c>
      <c r="M207" s="279" t="s">
        <v>545</v>
      </c>
    </row>
    <row r="208" spans="1:16" ht="15" customHeight="1">
      <c r="B208" s="562" t="s">
        <v>1313</v>
      </c>
      <c r="C208" s="563"/>
      <c r="D208" s="277" t="s">
        <v>1312</v>
      </c>
      <c r="E208" s="277" t="s">
        <v>1288</v>
      </c>
      <c r="F208" s="279">
        <f>SUM(G208:L208)</f>
        <v>0</v>
      </c>
      <c r="G208" s="279">
        <f t="shared" ref="G208:M208" si="31">SUM(G210:G212)</f>
        <v>0</v>
      </c>
      <c r="H208" s="279">
        <f t="shared" si="31"/>
        <v>0</v>
      </c>
      <c r="I208" s="279">
        <f t="shared" si="31"/>
        <v>0</v>
      </c>
      <c r="J208" s="279">
        <f t="shared" si="31"/>
        <v>0</v>
      </c>
      <c r="K208" s="279">
        <f t="shared" si="31"/>
        <v>0</v>
      </c>
      <c r="L208" s="279">
        <f t="shared" si="31"/>
        <v>0</v>
      </c>
      <c r="M208" s="279">
        <f t="shared" si="31"/>
        <v>0</v>
      </c>
    </row>
    <row r="209" spans="2:13" ht="15" customHeight="1">
      <c r="B209" s="564" t="s">
        <v>550</v>
      </c>
      <c r="C209" s="565"/>
      <c r="D209" s="277" t="s">
        <v>545</v>
      </c>
      <c r="E209" s="277" t="s">
        <v>545</v>
      </c>
      <c r="F209" s="277" t="s">
        <v>545</v>
      </c>
      <c r="G209" s="277" t="s">
        <v>545</v>
      </c>
      <c r="H209" s="277" t="s">
        <v>545</v>
      </c>
      <c r="I209" s="277" t="s">
        <v>545</v>
      </c>
      <c r="J209" s="277" t="s">
        <v>545</v>
      </c>
      <c r="K209" s="277" t="s">
        <v>545</v>
      </c>
      <c r="L209" s="277" t="s">
        <v>545</v>
      </c>
      <c r="M209" s="277" t="s">
        <v>545</v>
      </c>
    </row>
    <row r="210" spans="2:13" ht="15" customHeight="1">
      <c r="B210" s="564" t="s">
        <v>549</v>
      </c>
      <c r="C210" s="565"/>
      <c r="D210" s="277" t="s">
        <v>1312</v>
      </c>
      <c r="E210" s="277" t="s">
        <v>1288</v>
      </c>
      <c r="F210" s="279">
        <f>SUM(G210:L210)</f>
        <v>0</v>
      </c>
      <c r="G210" s="279" t="s">
        <v>545</v>
      </c>
      <c r="H210" s="279" t="s">
        <v>545</v>
      </c>
      <c r="I210" s="279"/>
      <c r="J210" s="279" t="s">
        <v>545</v>
      </c>
      <c r="K210" s="279" t="s">
        <v>545</v>
      </c>
      <c r="L210" s="279" t="s">
        <v>545</v>
      </c>
      <c r="M210" s="279" t="s">
        <v>545</v>
      </c>
    </row>
    <row r="211" spans="2:13" ht="15" customHeight="1">
      <c r="B211" s="564" t="s">
        <v>548</v>
      </c>
      <c r="C211" s="565"/>
      <c r="D211" s="277" t="s">
        <v>1312</v>
      </c>
      <c r="E211" s="277" t="s">
        <v>1288</v>
      </c>
      <c r="F211" s="279">
        <f>SUM(G211:L211)</f>
        <v>0</v>
      </c>
      <c r="G211" s="279" t="s">
        <v>545</v>
      </c>
      <c r="H211" s="279" t="s">
        <v>545</v>
      </c>
      <c r="I211" s="279" t="s">
        <v>545</v>
      </c>
      <c r="J211" s="279" t="s">
        <v>545</v>
      </c>
      <c r="K211" s="279" t="s">
        <v>545</v>
      </c>
      <c r="L211" s="279" t="s">
        <v>545</v>
      </c>
      <c r="M211" s="279" t="s">
        <v>545</v>
      </c>
    </row>
    <row r="212" spans="2:13" ht="15" customHeight="1">
      <c r="B212" s="564" t="s">
        <v>547</v>
      </c>
      <c r="C212" s="565"/>
      <c r="D212" s="277" t="s">
        <v>1312</v>
      </c>
      <c r="E212" s="277" t="s">
        <v>1288</v>
      </c>
      <c r="F212" s="279">
        <f>SUM(G212:L212)</f>
        <v>0</v>
      </c>
      <c r="G212" s="279" t="s">
        <v>545</v>
      </c>
      <c r="H212" s="279" t="s">
        <v>545</v>
      </c>
      <c r="I212" s="279" t="s">
        <v>545</v>
      </c>
      <c r="J212" s="279" t="s">
        <v>545</v>
      </c>
      <c r="K212" s="279" t="s">
        <v>545</v>
      </c>
      <c r="L212" s="279" t="s">
        <v>545</v>
      </c>
      <c r="M212" s="279" t="s">
        <v>545</v>
      </c>
    </row>
    <row r="213" spans="2:13" ht="15" customHeight="1">
      <c r="B213" s="562" t="s">
        <v>1311</v>
      </c>
      <c r="C213" s="563"/>
      <c r="D213" s="277" t="s">
        <v>1310</v>
      </c>
      <c r="E213" s="277" t="s">
        <v>1285</v>
      </c>
      <c r="F213" s="280">
        <f>SUM(G213:L213)</f>
        <v>0</v>
      </c>
      <c r="G213" s="280">
        <f t="shared" ref="G213:M213" si="32">SUM(G215:G217)</f>
        <v>0</v>
      </c>
      <c r="H213" s="280">
        <f t="shared" si="32"/>
        <v>0</v>
      </c>
      <c r="I213" s="280">
        <f t="shared" si="32"/>
        <v>0</v>
      </c>
      <c r="J213" s="280">
        <f t="shared" si="32"/>
        <v>0</v>
      </c>
      <c r="K213" s="280">
        <f t="shared" si="32"/>
        <v>0</v>
      </c>
      <c r="L213" s="280">
        <f t="shared" si="32"/>
        <v>0</v>
      </c>
      <c r="M213" s="280">
        <f t="shared" si="32"/>
        <v>0</v>
      </c>
    </row>
    <row r="214" spans="2:13" ht="15" customHeight="1">
      <c r="B214" s="574" t="s">
        <v>550</v>
      </c>
      <c r="C214" s="575"/>
      <c r="D214" s="277" t="s">
        <v>545</v>
      </c>
      <c r="E214" s="277" t="s">
        <v>545</v>
      </c>
      <c r="F214" s="277" t="s">
        <v>545</v>
      </c>
      <c r="G214" s="277" t="s">
        <v>545</v>
      </c>
      <c r="H214" s="277" t="s">
        <v>545</v>
      </c>
      <c r="I214" s="277" t="s">
        <v>545</v>
      </c>
      <c r="J214" s="277" t="s">
        <v>545</v>
      </c>
      <c r="K214" s="277" t="s">
        <v>545</v>
      </c>
      <c r="L214" s="277" t="s">
        <v>545</v>
      </c>
      <c r="M214" s="277" t="s">
        <v>545</v>
      </c>
    </row>
    <row r="215" spans="2:13" ht="15" customHeight="1">
      <c r="B215" s="574" t="s">
        <v>549</v>
      </c>
      <c r="C215" s="575"/>
      <c r="D215" s="277" t="s">
        <v>1310</v>
      </c>
      <c r="E215" s="277" t="s">
        <v>1285</v>
      </c>
      <c r="F215" s="279">
        <f>SUM(G215:L215)</f>
        <v>0</v>
      </c>
      <c r="G215" s="279"/>
      <c r="H215" s="279"/>
      <c r="I215" s="279"/>
      <c r="J215" s="279"/>
      <c r="K215" s="279"/>
      <c r="L215" s="279"/>
      <c r="M215" s="279"/>
    </row>
    <row r="216" spans="2:13" ht="15" customHeight="1">
      <c r="B216" s="574" t="s">
        <v>548</v>
      </c>
      <c r="C216" s="575"/>
      <c r="D216" s="277" t="s">
        <v>1310</v>
      </c>
      <c r="E216" s="277" t="s">
        <v>1285</v>
      </c>
      <c r="F216" s="279">
        <f>SUM(G216:L216)</f>
        <v>0</v>
      </c>
      <c r="G216" s="279" t="s">
        <v>545</v>
      </c>
      <c r="H216" s="279" t="s">
        <v>545</v>
      </c>
      <c r="I216" s="279" t="s">
        <v>545</v>
      </c>
      <c r="J216" s="279" t="s">
        <v>545</v>
      </c>
      <c r="K216" s="279" t="s">
        <v>545</v>
      </c>
      <c r="L216" s="279"/>
      <c r="M216" s="279" t="s">
        <v>545</v>
      </c>
    </row>
    <row r="217" spans="2:13" ht="15" customHeight="1">
      <c r="B217" s="574" t="s">
        <v>547</v>
      </c>
      <c r="C217" s="575"/>
      <c r="D217" s="277" t="s">
        <v>1310</v>
      </c>
      <c r="E217" s="277" t="s">
        <v>1285</v>
      </c>
      <c r="F217" s="279">
        <f>SUM(G217:L217)</f>
        <v>0</v>
      </c>
      <c r="G217" s="279" t="s">
        <v>545</v>
      </c>
      <c r="H217" s="279" t="s">
        <v>545</v>
      </c>
      <c r="I217" s="279" t="s">
        <v>545</v>
      </c>
      <c r="J217" s="279" t="s">
        <v>545</v>
      </c>
      <c r="K217" s="279" t="s">
        <v>545</v>
      </c>
      <c r="L217" s="279"/>
      <c r="M217" s="279" t="s">
        <v>545</v>
      </c>
    </row>
    <row r="218" spans="2:13" ht="15" customHeight="1">
      <c r="B218" s="562" t="s">
        <v>1309</v>
      </c>
      <c r="C218" s="563"/>
      <c r="D218" s="277" t="s">
        <v>1308</v>
      </c>
      <c r="E218" s="277" t="s">
        <v>1307</v>
      </c>
      <c r="F218" s="280">
        <f>SUM(G218:L218)</f>
        <v>0</v>
      </c>
      <c r="G218" s="280">
        <f t="shared" ref="G218:M218" si="33">SUM(G220:G222)</f>
        <v>0</v>
      </c>
      <c r="H218" s="280">
        <f t="shared" si="33"/>
        <v>0</v>
      </c>
      <c r="I218" s="280">
        <f t="shared" si="33"/>
        <v>0</v>
      </c>
      <c r="J218" s="280">
        <f t="shared" si="33"/>
        <v>0</v>
      </c>
      <c r="K218" s="280">
        <f t="shared" si="33"/>
        <v>0</v>
      </c>
      <c r="L218" s="280">
        <f t="shared" si="33"/>
        <v>0</v>
      </c>
      <c r="M218" s="280">
        <f t="shared" si="33"/>
        <v>0</v>
      </c>
    </row>
    <row r="219" spans="2:13" ht="15" customHeight="1">
      <c r="B219" s="574" t="s">
        <v>550</v>
      </c>
      <c r="C219" s="575"/>
      <c r="D219" s="277" t="s">
        <v>545</v>
      </c>
      <c r="E219" s="277" t="s">
        <v>545</v>
      </c>
      <c r="F219" s="277" t="s">
        <v>545</v>
      </c>
      <c r="G219" s="277" t="s">
        <v>545</v>
      </c>
      <c r="H219" s="277" t="s">
        <v>545</v>
      </c>
      <c r="I219" s="277" t="s">
        <v>545</v>
      </c>
      <c r="J219" s="277" t="s">
        <v>545</v>
      </c>
      <c r="K219" s="277" t="s">
        <v>545</v>
      </c>
      <c r="L219" s="277" t="s">
        <v>545</v>
      </c>
      <c r="M219" s="277" t="s">
        <v>545</v>
      </c>
    </row>
    <row r="220" spans="2:13" ht="15" customHeight="1">
      <c r="B220" s="574" t="s">
        <v>549</v>
      </c>
      <c r="C220" s="575"/>
      <c r="D220" s="277" t="s">
        <v>1308</v>
      </c>
      <c r="E220" s="277" t="s">
        <v>1307</v>
      </c>
      <c r="F220" s="279">
        <f>SUM(G220:L220)</f>
        <v>0</v>
      </c>
      <c r="G220" s="279"/>
      <c r="H220" s="279"/>
      <c r="I220" s="279"/>
      <c r="J220" s="279"/>
      <c r="K220" s="279"/>
      <c r="L220" s="279"/>
      <c r="M220" s="279"/>
    </row>
    <row r="221" spans="2:13" ht="15" customHeight="1">
      <c r="B221" s="574" t="s">
        <v>548</v>
      </c>
      <c r="C221" s="575"/>
      <c r="D221" s="277" t="s">
        <v>1308</v>
      </c>
      <c r="E221" s="277" t="s">
        <v>1307</v>
      </c>
      <c r="F221" s="279">
        <f>SUM(G221:L221)</f>
        <v>0</v>
      </c>
      <c r="G221" s="279" t="s">
        <v>545</v>
      </c>
      <c r="H221" s="279" t="s">
        <v>545</v>
      </c>
      <c r="I221" s="279" t="s">
        <v>545</v>
      </c>
      <c r="J221" s="279" t="s">
        <v>545</v>
      </c>
      <c r="K221" s="279" t="s">
        <v>545</v>
      </c>
      <c r="L221" s="279"/>
      <c r="M221" s="279" t="s">
        <v>545</v>
      </c>
    </row>
    <row r="222" spans="2:13" ht="15" customHeight="1">
      <c r="B222" s="574" t="s">
        <v>547</v>
      </c>
      <c r="C222" s="575"/>
      <c r="D222" s="277" t="s">
        <v>1308</v>
      </c>
      <c r="E222" s="277" t="s">
        <v>1307</v>
      </c>
      <c r="F222" s="279">
        <f>SUM(G222:L222)</f>
        <v>0</v>
      </c>
      <c r="G222" s="279" t="s">
        <v>545</v>
      </c>
      <c r="H222" s="279" t="s">
        <v>545</v>
      </c>
      <c r="I222" s="279" t="s">
        <v>545</v>
      </c>
      <c r="J222" s="279" t="s">
        <v>545</v>
      </c>
      <c r="K222" s="279" t="s">
        <v>545</v>
      </c>
      <c r="L222" s="279"/>
      <c r="M222" s="279" t="s">
        <v>545</v>
      </c>
    </row>
    <row r="223" spans="2:13" ht="15" customHeight="1">
      <c r="B223" s="562" t="s">
        <v>1306</v>
      </c>
      <c r="C223" s="563"/>
      <c r="D223" s="277" t="s">
        <v>1305</v>
      </c>
      <c r="E223" s="277" t="s">
        <v>1276</v>
      </c>
      <c r="F223" s="280">
        <f>SUM(G223:L223)</f>
        <v>0</v>
      </c>
      <c r="G223" s="280">
        <f t="shared" ref="G223:M223" si="34">SUM(G225:G227)</f>
        <v>0</v>
      </c>
      <c r="H223" s="280">
        <f t="shared" si="34"/>
        <v>0</v>
      </c>
      <c r="I223" s="280">
        <f t="shared" si="34"/>
        <v>0</v>
      </c>
      <c r="J223" s="280">
        <f t="shared" si="34"/>
        <v>0</v>
      </c>
      <c r="K223" s="280">
        <f t="shared" si="34"/>
        <v>0</v>
      </c>
      <c r="L223" s="280">
        <f t="shared" si="34"/>
        <v>0</v>
      </c>
      <c r="M223" s="280">
        <f t="shared" si="34"/>
        <v>0</v>
      </c>
    </row>
    <row r="224" spans="2:13" ht="15" customHeight="1">
      <c r="B224" s="572" t="s">
        <v>550</v>
      </c>
      <c r="C224" s="573"/>
      <c r="D224" s="277" t="s">
        <v>545</v>
      </c>
      <c r="E224" s="277" t="s">
        <v>545</v>
      </c>
      <c r="F224" s="277" t="s">
        <v>545</v>
      </c>
      <c r="G224" s="277" t="s">
        <v>545</v>
      </c>
      <c r="H224" s="277" t="s">
        <v>545</v>
      </c>
      <c r="I224" s="277" t="s">
        <v>545</v>
      </c>
      <c r="J224" s="277" t="s">
        <v>545</v>
      </c>
      <c r="K224" s="277" t="s">
        <v>545</v>
      </c>
      <c r="L224" s="277" t="s">
        <v>545</v>
      </c>
      <c r="M224" s="277" t="s">
        <v>545</v>
      </c>
    </row>
    <row r="225" spans="1:13" ht="15" customHeight="1">
      <c r="B225" s="572" t="s">
        <v>549</v>
      </c>
      <c r="C225" s="573"/>
      <c r="D225" s="277" t="s">
        <v>1305</v>
      </c>
      <c r="E225" s="277" t="s">
        <v>1276</v>
      </c>
      <c r="F225" s="279">
        <f>SUM(G225:L225)</f>
        <v>0</v>
      </c>
      <c r="G225" s="279">
        <f t="shared" ref="G225:M225" si="35">G230+G265+G270</f>
        <v>0</v>
      </c>
      <c r="H225" s="279">
        <f t="shared" si="35"/>
        <v>0</v>
      </c>
      <c r="I225" s="279">
        <f t="shared" si="35"/>
        <v>0</v>
      </c>
      <c r="J225" s="279">
        <f t="shared" si="35"/>
        <v>0</v>
      </c>
      <c r="K225" s="279">
        <f t="shared" si="35"/>
        <v>0</v>
      </c>
      <c r="L225" s="279">
        <f t="shared" si="35"/>
        <v>0</v>
      </c>
      <c r="M225" s="279">
        <f t="shared" si="35"/>
        <v>0</v>
      </c>
    </row>
    <row r="226" spans="1:13" ht="15" customHeight="1">
      <c r="B226" s="572" t="s">
        <v>548</v>
      </c>
      <c r="C226" s="573"/>
      <c r="D226" s="277" t="s">
        <v>1305</v>
      </c>
      <c r="E226" s="277" t="s">
        <v>1276</v>
      </c>
      <c r="F226" s="279">
        <f>SUM(G226:L226)</f>
        <v>0</v>
      </c>
      <c r="G226" s="279" t="s">
        <v>545</v>
      </c>
      <c r="H226" s="279" t="s">
        <v>545</v>
      </c>
      <c r="I226" s="279" t="s">
        <v>545</v>
      </c>
      <c r="J226" s="279" t="s">
        <v>545</v>
      </c>
      <c r="K226" s="279" t="s">
        <v>545</v>
      </c>
      <c r="L226" s="279">
        <f>L231+L266+L271</f>
        <v>0</v>
      </c>
      <c r="M226" s="279" t="s">
        <v>545</v>
      </c>
    </row>
    <row r="227" spans="1:13" ht="15" customHeight="1">
      <c r="B227" s="572" t="s">
        <v>547</v>
      </c>
      <c r="C227" s="573"/>
      <c r="D227" s="277" t="s">
        <v>1305</v>
      </c>
      <c r="E227" s="277" t="s">
        <v>1276</v>
      </c>
      <c r="F227" s="279">
        <f>SUM(G227:L227)</f>
        <v>0</v>
      </c>
      <c r="G227" s="279" t="s">
        <v>545</v>
      </c>
      <c r="H227" s="279" t="s">
        <v>545</v>
      </c>
      <c r="I227" s="279" t="s">
        <v>545</v>
      </c>
      <c r="J227" s="279" t="s">
        <v>545</v>
      </c>
      <c r="K227" s="279" t="s">
        <v>545</v>
      </c>
      <c r="L227" s="279">
        <f>L232+L267+L272</f>
        <v>0</v>
      </c>
      <c r="M227" s="279" t="s">
        <v>545</v>
      </c>
    </row>
    <row r="228" spans="1:13" ht="15" customHeight="1">
      <c r="B228" s="562" t="s">
        <v>1304</v>
      </c>
      <c r="C228" s="563"/>
      <c r="D228" s="277" t="s">
        <v>1303</v>
      </c>
      <c r="E228" s="277" t="s">
        <v>1290</v>
      </c>
      <c r="F228" s="280">
        <f>SUM(G228:L228)</f>
        <v>0</v>
      </c>
      <c r="G228" s="280">
        <f t="shared" ref="G228:M228" si="36">SUM(G230:G232)</f>
        <v>0</v>
      </c>
      <c r="H228" s="280">
        <f t="shared" si="36"/>
        <v>0</v>
      </c>
      <c r="I228" s="280">
        <f t="shared" si="36"/>
        <v>0</v>
      </c>
      <c r="J228" s="280">
        <f t="shared" si="36"/>
        <v>0</v>
      </c>
      <c r="K228" s="280">
        <f t="shared" si="36"/>
        <v>0</v>
      </c>
      <c r="L228" s="280">
        <f t="shared" si="36"/>
        <v>0</v>
      </c>
      <c r="M228" s="280">
        <f t="shared" si="36"/>
        <v>0</v>
      </c>
    </row>
    <row r="229" spans="1:13" ht="15" customHeight="1">
      <c r="B229" s="574" t="s">
        <v>550</v>
      </c>
      <c r="C229" s="575"/>
      <c r="D229" s="277" t="s">
        <v>545</v>
      </c>
      <c r="E229" s="277" t="s">
        <v>545</v>
      </c>
      <c r="F229" s="277" t="s">
        <v>545</v>
      </c>
      <c r="G229" s="277" t="s">
        <v>545</v>
      </c>
      <c r="H229" s="277" t="s">
        <v>545</v>
      </c>
      <c r="I229" s="277" t="s">
        <v>545</v>
      </c>
      <c r="J229" s="277" t="s">
        <v>545</v>
      </c>
      <c r="K229" s="277" t="s">
        <v>545</v>
      </c>
      <c r="L229" s="277" t="s">
        <v>545</v>
      </c>
      <c r="M229" s="277" t="s">
        <v>545</v>
      </c>
    </row>
    <row r="230" spans="1:13" ht="15" customHeight="1">
      <c r="B230" s="574" t="s">
        <v>549</v>
      </c>
      <c r="C230" s="575"/>
      <c r="D230" s="277" t="s">
        <v>1303</v>
      </c>
      <c r="E230" s="277" t="s">
        <v>1290</v>
      </c>
      <c r="F230" s="279">
        <f>SUM(G230:L230)</f>
        <v>0</v>
      </c>
      <c r="G230" s="279"/>
      <c r="H230" s="279"/>
      <c r="I230" s="279"/>
      <c r="J230" s="279"/>
      <c r="K230" s="279"/>
      <c r="L230" s="279"/>
      <c r="M230" s="279"/>
    </row>
    <row r="231" spans="1:13" ht="15" customHeight="1">
      <c r="B231" s="574" t="s">
        <v>548</v>
      </c>
      <c r="C231" s="575"/>
      <c r="D231" s="277" t="s">
        <v>1303</v>
      </c>
      <c r="E231" s="277" t="s">
        <v>1290</v>
      </c>
      <c r="F231" s="279">
        <f>SUM(G231:L231)</f>
        <v>0</v>
      </c>
      <c r="G231" s="279" t="s">
        <v>545</v>
      </c>
      <c r="H231" s="279" t="s">
        <v>545</v>
      </c>
      <c r="I231" s="279" t="s">
        <v>545</v>
      </c>
      <c r="J231" s="279" t="s">
        <v>545</v>
      </c>
      <c r="K231" s="279" t="s">
        <v>545</v>
      </c>
      <c r="L231" s="279"/>
      <c r="M231" s="279"/>
    </row>
    <row r="232" spans="1:13" ht="15" customHeight="1">
      <c r="B232" s="574" t="s">
        <v>547</v>
      </c>
      <c r="C232" s="575"/>
      <c r="D232" s="277" t="s">
        <v>1303</v>
      </c>
      <c r="E232" s="277" t="s">
        <v>1290</v>
      </c>
      <c r="F232" s="279">
        <f>SUM(G232:L232)</f>
        <v>0</v>
      </c>
      <c r="G232" s="279" t="s">
        <v>545</v>
      </c>
      <c r="H232" s="279" t="s">
        <v>545</v>
      </c>
      <c r="I232" s="279" t="s">
        <v>545</v>
      </c>
      <c r="J232" s="279" t="s">
        <v>545</v>
      </c>
      <c r="K232" s="279" t="s">
        <v>545</v>
      </c>
      <c r="L232" s="279"/>
      <c r="M232" s="279"/>
    </row>
    <row r="233" spans="1:13" ht="15" customHeight="1">
      <c r="A233" s="265">
        <v>8077420953</v>
      </c>
      <c r="B233" s="562" t="s">
        <v>1302</v>
      </c>
      <c r="C233" s="563"/>
      <c r="D233" s="277" t="s">
        <v>1301</v>
      </c>
      <c r="E233" s="277" t="s">
        <v>1290</v>
      </c>
      <c r="F233" s="280">
        <f>SUM(G233:L233)</f>
        <v>0</v>
      </c>
      <c r="G233" s="280">
        <f t="shared" ref="G233:M233" si="37">SUM(G235:G237)</f>
        <v>0</v>
      </c>
      <c r="H233" s="280">
        <f t="shared" si="37"/>
        <v>0</v>
      </c>
      <c r="I233" s="280">
        <f t="shared" si="37"/>
        <v>0</v>
      </c>
      <c r="J233" s="280">
        <f t="shared" si="37"/>
        <v>0</v>
      </c>
      <c r="K233" s="280">
        <f t="shared" si="37"/>
        <v>0</v>
      </c>
      <c r="L233" s="280">
        <f t="shared" si="37"/>
        <v>0</v>
      </c>
      <c r="M233" s="280">
        <f t="shared" si="37"/>
        <v>0</v>
      </c>
    </row>
    <row r="234" spans="1:13" ht="15" customHeight="1">
      <c r="B234" s="564" t="s">
        <v>550</v>
      </c>
      <c r="C234" s="565"/>
      <c r="D234" s="277" t="s">
        <v>545</v>
      </c>
      <c r="E234" s="277" t="s">
        <v>545</v>
      </c>
      <c r="F234" s="277" t="s">
        <v>545</v>
      </c>
      <c r="G234" s="277" t="s">
        <v>545</v>
      </c>
      <c r="H234" s="277" t="s">
        <v>545</v>
      </c>
      <c r="I234" s="277" t="s">
        <v>545</v>
      </c>
      <c r="J234" s="277" t="s">
        <v>545</v>
      </c>
      <c r="K234" s="277" t="s">
        <v>545</v>
      </c>
      <c r="L234" s="277" t="s">
        <v>545</v>
      </c>
      <c r="M234" s="277" t="s">
        <v>545</v>
      </c>
    </row>
    <row r="235" spans="1:13" ht="15" customHeight="1">
      <c r="B235" s="564" t="s">
        <v>549</v>
      </c>
      <c r="C235" s="565"/>
      <c r="D235" s="277" t="s">
        <v>1301</v>
      </c>
      <c r="E235" s="277" t="s">
        <v>1290</v>
      </c>
      <c r="F235" s="279">
        <f>SUM(G235:L235)</f>
        <v>0</v>
      </c>
      <c r="G235" s="279" t="s">
        <v>545</v>
      </c>
      <c r="H235" s="279" t="s">
        <v>545</v>
      </c>
      <c r="I235" s="279" t="s">
        <v>545</v>
      </c>
      <c r="J235" s="279" t="s">
        <v>545</v>
      </c>
      <c r="K235" s="279" t="s">
        <v>545</v>
      </c>
      <c r="L235" s="279" t="s">
        <v>545</v>
      </c>
      <c r="M235" s="279" t="s">
        <v>545</v>
      </c>
    </row>
    <row r="236" spans="1:13" ht="15" customHeight="1">
      <c r="B236" s="564" t="s">
        <v>548</v>
      </c>
      <c r="C236" s="565"/>
      <c r="D236" s="277" t="s">
        <v>1301</v>
      </c>
      <c r="E236" s="277" t="s">
        <v>1290</v>
      </c>
      <c r="F236" s="279">
        <f>SUM(G236:L236)</f>
        <v>0</v>
      </c>
      <c r="G236" s="279" t="s">
        <v>545</v>
      </c>
      <c r="H236" s="279" t="s">
        <v>545</v>
      </c>
      <c r="I236" s="279" t="s">
        <v>545</v>
      </c>
      <c r="J236" s="279" t="s">
        <v>545</v>
      </c>
      <c r="K236" s="279" t="s">
        <v>545</v>
      </c>
      <c r="L236" s="279" t="s">
        <v>545</v>
      </c>
      <c r="M236" s="279" t="s">
        <v>545</v>
      </c>
    </row>
    <row r="237" spans="1:13" ht="15" customHeight="1">
      <c r="B237" s="564" t="s">
        <v>547</v>
      </c>
      <c r="C237" s="565"/>
      <c r="D237" s="277" t="s">
        <v>1301</v>
      </c>
      <c r="E237" s="277" t="s">
        <v>1290</v>
      </c>
      <c r="F237" s="279">
        <f>SUM(G237:L237)</f>
        <v>0</v>
      </c>
      <c r="G237" s="279" t="s">
        <v>545</v>
      </c>
      <c r="H237" s="279" t="s">
        <v>545</v>
      </c>
      <c r="I237" s="279" t="s">
        <v>545</v>
      </c>
      <c r="J237" s="279" t="s">
        <v>545</v>
      </c>
      <c r="K237" s="279" t="s">
        <v>545</v>
      </c>
      <c r="L237" s="279" t="s">
        <v>545</v>
      </c>
      <c r="M237" s="279" t="s">
        <v>545</v>
      </c>
    </row>
    <row r="238" spans="1:13" ht="15" customHeight="1">
      <c r="A238" s="265">
        <v>8077428453</v>
      </c>
      <c r="B238" s="562" t="s">
        <v>1300</v>
      </c>
      <c r="C238" s="563"/>
      <c r="D238" s="277" t="s">
        <v>1299</v>
      </c>
      <c r="E238" s="277" t="s">
        <v>1290</v>
      </c>
      <c r="F238" s="280">
        <f>SUM(G238:L238)</f>
        <v>0</v>
      </c>
      <c r="G238" s="280">
        <f t="shared" ref="G238:M238" si="38">SUM(G240:G242)</f>
        <v>0</v>
      </c>
      <c r="H238" s="280">
        <f t="shared" si="38"/>
        <v>0</v>
      </c>
      <c r="I238" s="280">
        <f t="shared" si="38"/>
        <v>0</v>
      </c>
      <c r="J238" s="280">
        <f t="shared" si="38"/>
        <v>0</v>
      </c>
      <c r="K238" s="280">
        <f t="shared" si="38"/>
        <v>0</v>
      </c>
      <c r="L238" s="280">
        <f t="shared" si="38"/>
        <v>0</v>
      </c>
      <c r="M238" s="280">
        <f t="shared" si="38"/>
        <v>0</v>
      </c>
    </row>
    <row r="239" spans="1:13" ht="15" customHeight="1">
      <c r="B239" s="564" t="s">
        <v>550</v>
      </c>
      <c r="C239" s="565"/>
      <c r="D239" s="277" t="s">
        <v>545</v>
      </c>
      <c r="E239" s="277" t="s">
        <v>545</v>
      </c>
      <c r="F239" s="277" t="s">
        <v>545</v>
      </c>
      <c r="G239" s="277" t="s">
        <v>545</v>
      </c>
      <c r="H239" s="277" t="s">
        <v>545</v>
      </c>
      <c r="I239" s="277" t="s">
        <v>545</v>
      </c>
      <c r="J239" s="277" t="s">
        <v>545</v>
      </c>
      <c r="K239" s="277" t="s">
        <v>545</v>
      </c>
      <c r="L239" s="277" t="s">
        <v>545</v>
      </c>
      <c r="M239" s="277" t="s">
        <v>545</v>
      </c>
    </row>
    <row r="240" spans="1:13" ht="15" customHeight="1">
      <c r="B240" s="564" t="s">
        <v>549</v>
      </c>
      <c r="C240" s="565"/>
      <c r="D240" s="277" t="s">
        <v>1299</v>
      </c>
      <c r="E240" s="277" t="s">
        <v>1290</v>
      </c>
      <c r="F240" s="279">
        <f>SUM(G240:L240)</f>
        <v>0</v>
      </c>
      <c r="G240" s="279" t="s">
        <v>545</v>
      </c>
      <c r="H240" s="279" t="s">
        <v>545</v>
      </c>
      <c r="I240" s="279" t="s">
        <v>545</v>
      </c>
      <c r="J240" s="279" t="s">
        <v>545</v>
      </c>
      <c r="K240" s="279" t="s">
        <v>545</v>
      </c>
      <c r="L240" s="279" t="s">
        <v>545</v>
      </c>
      <c r="M240" s="279" t="s">
        <v>545</v>
      </c>
    </row>
    <row r="241" spans="1:15" ht="15" customHeight="1">
      <c r="B241" s="564" t="s">
        <v>548</v>
      </c>
      <c r="C241" s="565"/>
      <c r="D241" s="277" t="s">
        <v>1299</v>
      </c>
      <c r="E241" s="277" t="s">
        <v>1290</v>
      </c>
      <c r="F241" s="279">
        <f>SUM(G241:L241)</f>
        <v>0</v>
      </c>
      <c r="G241" s="279" t="s">
        <v>545</v>
      </c>
      <c r="H241" s="279" t="s">
        <v>545</v>
      </c>
      <c r="I241" s="279" t="s">
        <v>545</v>
      </c>
      <c r="J241" s="279" t="s">
        <v>545</v>
      </c>
      <c r="K241" s="279" t="s">
        <v>545</v>
      </c>
      <c r="L241" s="279" t="s">
        <v>545</v>
      </c>
      <c r="M241" s="279" t="s">
        <v>545</v>
      </c>
    </row>
    <row r="242" spans="1:15" ht="15" customHeight="1">
      <c r="B242" s="564" t="s">
        <v>547</v>
      </c>
      <c r="C242" s="565"/>
      <c r="D242" s="277" t="s">
        <v>1299</v>
      </c>
      <c r="E242" s="277" t="s">
        <v>1290</v>
      </c>
      <c r="F242" s="279">
        <f>SUM(G242:L242)</f>
        <v>0</v>
      </c>
      <c r="G242" s="279" t="s">
        <v>545</v>
      </c>
      <c r="H242" s="279" t="s">
        <v>545</v>
      </c>
      <c r="I242" s="279" t="s">
        <v>545</v>
      </c>
      <c r="J242" s="279" t="s">
        <v>545</v>
      </c>
      <c r="K242" s="279" t="s">
        <v>545</v>
      </c>
      <c r="L242" s="279" t="s">
        <v>545</v>
      </c>
      <c r="M242" s="279" t="s">
        <v>545</v>
      </c>
    </row>
    <row r="243" spans="1:15" ht="15" customHeight="1">
      <c r="A243" s="265">
        <v>8077425953</v>
      </c>
      <c r="B243" s="562" t="s">
        <v>1298</v>
      </c>
      <c r="C243" s="563"/>
      <c r="D243" s="277" t="s">
        <v>1297</v>
      </c>
      <c r="E243" s="277" t="s">
        <v>1290</v>
      </c>
      <c r="F243" s="280">
        <f>SUM(G243:L243)</f>
        <v>0</v>
      </c>
      <c r="G243" s="280">
        <f t="shared" ref="G243:M243" si="39">SUM(G245:G247)</f>
        <v>0</v>
      </c>
      <c r="H243" s="280">
        <f t="shared" si="39"/>
        <v>0</v>
      </c>
      <c r="I243" s="280">
        <f t="shared" si="39"/>
        <v>0</v>
      </c>
      <c r="J243" s="280">
        <f t="shared" si="39"/>
        <v>0</v>
      </c>
      <c r="K243" s="280">
        <f t="shared" si="39"/>
        <v>0</v>
      </c>
      <c r="L243" s="280">
        <f t="shared" si="39"/>
        <v>0</v>
      </c>
      <c r="M243" s="280">
        <f t="shared" si="39"/>
        <v>0</v>
      </c>
    </row>
    <row r="244" spans="1:15" ht="15" customHeight="1">
      <c r="B244" s="580" t="s">
        <v>550</v>
      </c>
      <c r="C244" s="581"/>
      <c r="D244" s="277" t="s">
        <v>545</v>
      </c>
      <c r="E244" s="277" t="s">
        <v>545</v>
      </c>
      <c r="F244" s="277" t="s">
        <v>545</v>
      </c>
      <c r="G244" s="277" t="s">
        <v>545</v>
      </c>
      <c r="H244" s="277" t="s">
        <v>545</v>
      </c>
      <c r="I244" s="277" t="s">
        <v>545</v>
      </c>
      <c r="J244" s="277" t="s">
        <v>545</v>
      </c>
      <c r="K244" s="277" t="s">
        <v>545</v>
      </c>
      <c r="L244" s="277" t="s">
        <v>545</v>
      </c>
      <c r="M244" s="277" t="s">
        <v>545</v>
      </c>
    </row>
    <row r="245" spans="1:15" ht="15" customHeight="1">
      <c r="B245" s="580" t="s">
        <v>549</v>
      </c>
      <c r="C245" s="581"/>
      <c r="D245" s="277" t="s">
        <v>1297</v>
      </c>
      <c r="E245" s="277" t="s">
        <v>1290</v>
      </c>
      <c r="F245" s="279">
        <f>SUM(G245:L245)</f>
        <v>0</v>
      </c>
      <c r="G245" s="279" t="s">
        <v>545</v>
      </c>
      <c r="H245" s="279" t="s">
        <v>545</v>
      </c>
      <c r="I245" s="279" t="s">
        <v>545</v>
      </c>
      <c r="J245" s="279" t="s">
        <v>545</v>
      </c>
      <c r="K245" s="279" t="s">
        <v>545</v>
      </c>
      <c r="L245" s="279" t="s">
        <v>545</v>
      </c>
      <c r="M245" s="279" t="s">
        <v>545</v>
      </c>
    </row>
    <row r="246" spans="1:15" ht="15" customHeight="1">
      <c r="B246" s="580" t="s">
        <v>548</v>
      </c>
      <c r="C246" s="581"/>
      <c r="D246" s="277" t="s">
        <v>1297</v>
      </c>
      <c r="E246" s="277" t="s">
        <v>1290</v>
      </c>
      <c r="F246" s="279">
        <f>SUM(G246:L246)</f>
        <v>0</v>
      </c>
      <c r="G246" s="279" t="s">
        <v>545</v>
      </c>
      <c r="H246" s="279" t="s">
        <v>545</v>
      </c>
      <c r="I246" s="279" t="s">
        <v>545</v>
      </c>
      <c r="J246" s="279" t="s">
        <v>545</v>
      </c>
      <c r="K246" s="279" t="s">
        <v>545</v>
      </c>
      <c r="L246" s="279" t="s">
        <v>545</v>
      </c>
      <c r="M246" s="279" t="s">
        <v>545</v>
      </c>
    </row>
    <row r="247" spans="1:15" ht="15" customHeight="1">
      <c r="B247" s="580" t="s">
        <v>547</v>
      </c>
      <c r="C247" s="581"/>
      <c r="D247" s="277" t="s">
        <v>1297</v>
      </c>
      <c r="E247" s="277" t="s">
        <v>1290</v>
      </c>
      <c r="F247" s="279">
        <f>SUM(G247:L247)</f>
        <v>0</v>
      </c>
      <c r="G247" s="279" t="s">
        <v>545</v>
      </c>
      <c r="H247" s="279" t="s">
        <v>545</v>
      </c>
      <c r="I247" s="279" t="s">
        <v>545</v>
      </c>
      <c r="J247" s="279" t="s">
        <v>545</v>
      </c>
      <c r="K247" s="279" t="s">
        <v>545</v>
      </c>
      <c r="L247" s="279" t="s">
        <v>545</v>
      </c>
      <c r="M247" s="279" t="s">
        <v>545</v>
      </c>
    </row>
    <row r="248" spans="1:15" ht="15" customHeight="1">
      <c r="A248" s="265">
        <v>8077398453</v>
      </c>
      <c r="B248" s="562" t="s">
        <v>1296</v>
      </c>
      <c r="C248" s="563"/>
      <c r="D248" s="277" t="s">
        <v>1295</v>
      </c>
      <c r="E248" s="277" t="s">
        <v>1290</v>
      </c>
      <c r="F248" s="280">
        <f>SUM(G248:L248)</f>
        <v>0</v>
      </c>
      <c r="G248" s="280">
        <f t="shared" ref="G248:M248" si="40">SUM(G250:G252)</f>
        <v>0</v>
      </c>
      <c r="H248" s="280">
        <f t="shared" si="40"/>
        <v>0</v>
      </c>
      <c r="I248" s="280">
        <f t="shared" si="40"/>
        <v>0</v>
      </c>
      <c r="J248" s="280">
        <f t="shared" si="40"/>
        <v>0</v>
      </c>
      <c r="K248" s="280">
        <f t="shared" si="40"/>
        <v>0</v>
      </c>
      <c r="L248" s="280">
        <f t="shared" si="40"/>
        <v>0</v>
      </c>
      <c r="M248" s="280">
        <f t="shared" si="40"/>
        <v>0</v>
      </c>
    </row>
    <row r="249" spans="1:15" ht="15" customHeight="1">
      <c r="B249" s="580" t="s">
        <v>550</v>
      </c>
      <c r="C249" s="581"/>
      <c r="D249" s="277" t="s">
        <v>545</v>
      </c>
      <c r="E249" s="277" t="s">
        <v>545</v>
      </c>
      <c r="F249" s="277" t="s">
        <v>545</v>
      </c>
      <c r="G249" s="277" t="s">
        <v>545</v>
      </c>
      <c r="H249" s="277" t="s">
        <v>545</v>
      </c>
      <c r="I249" s="277" t="s">
        <v>545</v>
      </c>
      <c r="J249" s="277" t="s">
        <v>545</v>
      </c>
      <c r="K249" s="277" t="s">
        <v>545</v>
      </c>
      <c r="L249" s="277" t="s">
        <v>545</v>
      </c>
      <c r="M249" s="277" t="s">
        <v>545</v>
      </c>
    </row>
    <row r="250" spans="1:15" ht="15" customHeight="1">
      <c r="B250" s="580" t="s">
        <v>549</v>
      </c>
      <c r="C250" s="581"/>
      <c r="D250" s="277" t="s">
        <v>1295</v>
      </c>
      <c r="E250" s="277" t="s">
        <v>1290</v>
      </c>
      <c r="F250" s="279">
        <f>SUM(G250:L250)</f>
        <v>0</v>
      </c>
      <c r="G250" s="279" t="s">
        <v>545</v>
      </c>
      <c r="H250" s="279" t="s">
        <v>545</v>
      </c>
      <c r="I250" s="279" t="s">
        <v>545</v>
      </c>
      <c r="J250" s="279" t="s">
        <v>545</v>
      </c>
      <c r="K250" s="279" t="s">
        <v>545</v>
      </c>
      <c r="L250" s="279"/>
      <c r="M250" s="279"/>
      <c r="N250" s="284"/>
      <c r="O250" s="284"/>
    </row>
    <row r="251" spans="1:15" ht="15" customHeight="1">
      <c r="B251" s="580" t="s">
        <v>548</v>
      </c>
      <c r="C251" s="581"/>
      <c r="D251" s="277" t="s">
        <v>1295</v>
      </c>
      <c r="E251" s="277" t="s">
        <v>1290</v>
      </c>
      <c r="F251" s="279">
        <f>SUM(G251:L251)</f>
        <v>0</v>
      </c>
      <c r="G251" s="279" t="s">
        <v>545</v>
      </c>
      <c r="H251" s="279" t="s">
        <v>545</v>
      </c>
      <c r="I251" s="279" t="s">
        <v>545</v>
      </c>
      <c r="J251" s="279" t="s">
        <v>545</v>
      </c>
      <c r="K251" s="279" t="s">
        <v>545</v>
      </c>
      <c r="L251" s="279"/>
      <c r="M251" s="279"/>
      <c r="N251" s="284"/>
      <c r="O251" s="284"/>
    </row>
    <row r="252" spans="1:15" ht="15" customHeight="1">
      <c r="B252" s="580" t="s">
        <v>547</v>
      </c>
      <c r="C252" s="581"/>
      <c r="D252" s="277" t="s">
        <v>1295</v>
      </c>
      <c r="E252" s="277" t="s">
        <v>1290</v>
      </c>
      <c r="F252" s="279">
        <f>SUM(G252:L252)</f>
        <v>0</v>
      </c>
      <c r="G252" s="279" t="s">
        <v>545</v>
      </c>
      <c r="H252" s="279" t="s">
        <v>545</v>
      </c>
      <c r="I252" s="279" t="s">
        <v>545</v>
      </c>
      <c r="J252" s="279" t="s">
        <v>545</v>
      </c>
      <c r="K252" s="279" t="s">
        <v>545</v>
      </c>
      <c r="L252" s="279"/>
      <c r="M252" s="279"/>
      <c r="N252" s="284"/>
      <c r="O252" s="284"/>
    </row>
    <row r="253" spans="1:15" ht="15" customHeight="1">
      <c r="B253" s="562" t="s">
        <v>1294</v>
      </c>
      <c r="C253" s="563"/>
      <c r="D253" s="277" t="s">
        <v>1293</v>
      </c>
      <c r="E253" s="277" t="s">
        <v>1290</v>
      </c>
      <c r="F253" s="280">
        <f>SUM(G253:L253)</f>
        <v>0</v>
      </c>
      <c r="G253" s="280">
        <f t="shared" ref="G253:M253" si="41">SUM(G255:G257)</f>
        <v>0</v>
      </c>
      <c r="H253" s="280">
        <f t="shared" si="41"/>
        <v>0</v>
      </c>
      <c r="I253" s="280">
        <f t="shared" si="41"/>
        <v>0</v>
      </c>
      <c r="J253" s="280">
        <f t="shared" si="41"/>
        <v>0</v>
      </c>
      <c r="K253" s="280">
        <f t="shared" si="41"/>
        <v>0</v>
      </c>
      <c r="L253" s="280">
        <f t="shared" si="41"/>
        <v>0</v>
      </c>
      <c r="M253" s="280">
        <f t="shared" si="41"/>
        <v>0</v>
      </c>
      <c r="N253" s="284"/>
      <c r="O253" s="284"/>
    </row>
    <row r="254" spans="1:15" ht="15" customHeight="1">
      <c r="B254" s="580" t="s">
        <v>550</v>
      </c>
      <c r="C254" s="581"/>
      <c r="D254" s="277" t="s">
        <v>545</v>
      </c>
      <c r="E254" s="277" t="s">
        <v>545</v>
      </c>
      <c r="F254" s="277" t="s">
        <v>545</v>
      </c>
      <c r="G254" s="277" t="s">
        <v>545</v>
      </c>
      <c r="H254" s="277" t="s">
        <v>545</v>
      </c>
      <c r="I254" s="277" t="s">
        <v>545</v>
      </c>
      <c r="J254" s="277" t="s">
        <v>545</v>
      </c>
      <c r="K254" s="277" t="s">
        <v>545</v>
      </c>
      <c r="L254" s="277" t="s">
        <v>545</v>
      </c>
      <c r="M254" s="277" t="s">
        <v>545</v>
      </c>
      <c r="N254" s="284"/>
      <c r="O254" s="284"/>
    </row>
    <row r="255" spans="1:15" ht="15" customHeight="1">
      <c r="B255" s="580" t="s">
        <v>549</v>
      </c>
      <c r="C255" s="581"/>
      <c r="D255" s="277" t="s">
        <v>1293</v>
      </c>
      <c r="E255" s="277" t="s">
        <v>1290</v>
      </c>
      <c r="F255" s="279">
        <f>SUM(G255:L255)</f>
        <v>0</v>
      </c>
      <c r="G255" s="279" t="s">
        <v>545</v>
      </c>
      <c r="H255" s="279" t="s">
        <v>545</v>
      </c>
      <c r="I255" s="279" t="s">
        <v>545</v>
      </c>
      <c r="J255" s="279" t="s">
        <v>545</v>
      </c>
      <c r="K255" s="279" t="s">
        <v>545</v>
      </c>
      <c r="L255" s="279" t="s">
        <v>545</v>
      </c>
      <c r="M255" s="279" t="s">
        <v>545</v>
      </c>
    </row>
    <row r="256" spans="1:15" ht="15" customHeight="1">
      <c r="B256" s="580" t="s">
        <v>548</v>
      </c>
      <c r="C256" s="581"/>
      <c r="D256" s="277" t="s">
        <v>1293</v>
      </c>
      <c r="E256" s="277" t="s">
        <v>1290</v>
      </c>
      <c r="F256" s="279">
        <f>SUM(G256:L256)</f>
        <v>0</v>
      </c>
      <c r="G256" s="279" t="s">
        <v>545</v>
      </c>
      <c r="H256" s="279" t="s">
        <v>545</v>
      </c>
      <c r="I256" s="279" t="s">
        <v>545</v>
      </c>
      <c r="J256" s="279" t="s">
        <v>545</v>
      </c>
      <c r="K256" s="279" t="s">
        <v>545</v>
      </c>
      <c r="L256" s="279" t="s">
        <v>545</v>
      </c>
      <c r="M256" s="279" t="s">
        <v>545</v>
      </c>
    </row>
    <row r="257" spans="2:14" ht="15" customHeight="1">
      <c r="B257" s="580" t="s">
        <v>547</v>
      </c>
      <c r="C257" s="581"/>
      <c r="D257" s="277" t="s">
        <v>1293</v>
      </c>
      <c r="E257" s="277" t="s">
        <v>1290</v>
      </c>
      <c r="F257" s="279">
        <f>SUM(G257:L257)</f>
        <v>0</v>
      </c>
      <c r="G257" s="279" t="s">
        <v>545</v>
      </c>
      <c r="H257" s="279" t="s">
        <v>545</v>
      </c>
      <c r="I257" s="279" t="s">
        <v>545</v>
      </c>
      <c r="J257" s="279" t="s">
        <v>545</v>
      </c>
      <c r="K257" s="279" t="s">
        <v>545</v>
      </c>
      <c r="L257" s="279" t="s">
        <v>545</v>
      </c>
      <c r="M257" s="279" t="s">
        <v>545</v>
      </c>
    </row>
    <row r="258" spans="2:14" ht="15" customHeight="1">
      <c r="B258" s="562" t="s">
        <v>1292</v>
      </c>
      <c r="C258" s="563"/>
      <c r="D258" s="277" t="s">
        <v>1291</v>
      </c>
      <c r="E258" s="277" t="s">
        <v>1290</v>
      </c>
      <c r="F258" s="280">
        <f>SUM(G258:L258)</f>
        <v>0</v>
      </c>
      <c r="G258" s="280">
        <f t="shared" ref="G258:M258" si="42">SUM(G260:G262)</f>
        <v>0</v>
      </c>
      <c r="H258" s="280">
        <f t="shared" si="42"/>
        <v>0</v>
      </c>
      <c r="I258" s="280">
        <f t="shared" si="42"/>
        <v>0</v>
      </c>
      <c r="J258" s="280">
        <f t="shared" si="42"/>
        <v>0</v>
      </c>
      <c r="K258" s="280">
        <f t="shared" si="42"/>
        <v>0</v>
      </c>
      <c r="L258" s="280">
        <f t="shared" si="42"/>
        <v>0</v>
      </c>
      <c r="M258" s="280">
        <f t="shared" si="42"/>
        <v>0</v>
      </c>
    </row>
    <row r="259" spans="2:14" ht="15" customHeight="1">
      <c r="B259" s="580" t="s">
        <v>550</v>
      </c>
      <c r="C259" s="581"/>
      <c r="D259" s="277" t="s">
        <v>545</v>
      </c>
      <c r="E259" s="277" t="s">
        <v>545</v>
      </c>
      <c r="F259" s="277" t="s">
        <v>545</v>
      </c>
      <c r="G259" s="277" t="s">
        <v>545</v>
      </c>
      <c r="H259" s="277" t="s">
        <v>545</v>
      </c>
      <c r="I259" s="277" t="s">
        <v>545</v>
      </c>
      <c r="J259" s="277" t="s">
        <v>545</v>
      </c>
      <c r="K259" s="277" t="s">
        <v>545</v>
      </c>
      <c r="L259" s="277" t="s">
        <v>545</v>
      </c>
      <c r="M259" s="277" t="s">
        <v>545</v>
      </c>
    </row>
    <row r="260" spans="2:14" ht="15" customHeight="1">
      <c r="B260" s="580" t="s">
        <v>549</v>
      </c>
      <c r="C260" s="581"/>
      <c r="D260" s="277" t="s">
        <v>1291</v>
      </c>
      <c r="E260" s="277" t="s">
        <v>1290</v>
      </c>
      <c r="F260" s="279">
        <f>SUM(G260:L260)</f>
        <v>0</v>
      </c>
      <c r="G260" s="279" t="s">
        <v>545</v>
      </c>
      <c r="H260" s="279" t="s">
        <v>545</v>
      </c>
      <c r="I260" s="279" t="s">
        <v>545</v>
      </c>
      <c r="J260" s="279" t="s">
        <v>545</v>
      </c>
      <c r="K260" s="279" t="s">
        <v>545</v>
      </c>
      <c r="L260" s="279" t="s">
        <v>545</v>
      </c>
      <c r="M260" s="279" t="s">
        <v>545</v>
      </c>
    </row>
    <row r="261" spans="2:14" ht="15" customHeight="1">
      <c r="B261" s="580" t="s">
        <v>548</v>
      </c>
      <c r="C261" s="581"/>
      <c r="D261" s="277" t="s">
        <v>1291</v>
      </c>
      <c r="E261" s="277" t="s">
        <v>1290</v>
      </c>
      <c r="F261" s="279">
        <f>SUM(G261:L261)</f>
        <v>0</v>
      </c>
      <c r="G261" s="279" t="s">
        <v>545</v>
      </c>
      <c r="H261" s="279" t="s">
        <v>545</v>
      </c>
      <c r="I261" s="279" t="s">
        <v>545</v>
      </c>
      <c r="J261" s="279" t="s">
        <v>545</v>
      </c>
      <c r="K261" s="279" t="s">
        <v>545</v>
      </c>
      <c r="L261" s="279" t="s">
        <v>545</v>
      </c>
      <c r="M261" s="279" t="s">
        <v>545</v>
      </c>
    </row>
    <row r="262" spans="2:14" ht="15" customHeight="1">
      <c r="B262" s="580" t="s">
        <v>547</v>
      </c>
      <c r="C262" s="581"/>
      <c r="D262" s="277" t="s">
        <v>1291</v>
      </c>
      <c r="E262" s="277" t="s">
        <v>1290</v>
      </c>
      <c r="F262" s="279">
        <f>SUM(G262:L262)</f>
        <v>0</v>
      </c>
      <c r="G262" s="279" t="s">
        <v>545</v>
      </c>
      <c r="H262" s="279" t="s">
        <v>545</v>
      </c>
      <c r="I262" s="279" t="s">
        <v>545</v>
      </c>
      <c r="J262" s="279" t="s">
        <v>545</v>
      </c>
      <c r="K262" s="279" t="s">
        <v>545</v>
      </c>
      <c r="L262" s="279" t="s">
        <v>545</v>
      </c>
      <c r="M262" s="279" t="s">
        <v>545</v>
      </c>
    </row>
    <row r="263" spans="2:14" ht="15" customHeight="1">
      <c r="B263" s="562" t="s">
        <v>1289</v>
      </c>
      <c r="C263" s="563"/>
      <c r="D263" s="277" t="s">
        <v>1288</v>
      </c>
      <c r="E263" s="277" t="s">
        <v>1287</v>
      </c>
      <c r="F263" s="280">
        <f>SUM(G263:L263)</f>
        <v>0</v>
      </c>
      <c r="G263" s="280">
        <f t="shared" ref="G263:M263" si="43">SUM(G265:G267)</f>
        <v>0</v>
      </c>
      <c r="H263" s="280">
        <f t="shared" si="43"/>
        <v>0</v>
      </c>
      <c r="I263" s="280">
        <f t="shared" si="43"/>
        <v>0</v>
      </c>
      <c r="J263" s="280">
        <f t="shared" si="43"/>
        <v>0</v>
      </c>
      <c r="K263" s="280">
        <f t="shared" si="43"/>
        <v>0</v>
      </c>
      <c r="L263" s="280">
        <f t="shared" si="43"/>
        <v>0</v>
      </c>
      <c r="M263" s="280">
        <f t="shared" si="43"/>
        <v>0</v>
      </c>
    </row>
    <row r="264" spans="2:14" ht="15" customHeight="1">
      <c r="B264" s="574" t="s">
        <v>550</v>
      </c>
      <c r="C264" s="575"/>
      <c r="D264" s="277" t="s">
        <v>545</v>
      </c>
      <c r="E264" s="277" t="s">
        <v>545</v>
      </c>
      <c r="F264" s="277" t="s">
        <v>545</v>
      </c>
      <c r="G264" s="277" t="s">
        <v>545</v>
      </c>
      <c r="H264" s="277" t="s">
        <v>545</v>
      </c>
      <c r="I264" s="277" t="s">
        <v>545</v>
      </c>
      <c r="J264" s="277" t="s">
        <v>545</v>
      </c>
      <c r="K264" s="277" t="s">
        <v>545</v>
      </c>
      <c r="L264" s="277" t="s">
        <v>545</v>
      </c>
      <c r="M264" s="277" t="s">
        <v>545</v>
      </c>
    </row>
    <row r="265" spans="2:14" ht="15" customHeight="1">
      <c r="B265" s="574" t="s">
        <v>549</v>
      </c>
      <c r="C265" s="575"/>
      <c r="D265" s="277" t="s">
        <v>1288</v>
      </c>
      <c r="E265" s="277" t="s">
        <v>1287</v>
      </c>
      <c r="F265" s="279">
        <f>SUM(G265:L265)</f>
        <v>0</v>
      </c>
      <c r="G265" s="279"/>
      <c r="H265" s="279"/>
      <c r="I265" s="279"/>
      <c r="J265" s="279"/>
      <c r="K265" s="279"/>
      <c r="L265" s="279"/>
      <c r="M265" s="279"/>
    </row>
    <row r="266" spans="2:14" ht="15" customHeight="1">
      <c r="B266" s="574" t="s">
        <v>548</v>
      </c>
      <c r="C266" s="575"/>
      <c r="D266" s="277" t="s">
        <v>1288</v>
      </c>
      <c r="E266" s="277" t="s">
        <v>1287</v>
      </c>
      <c r="F266" s="279">
        <f>SUM(G266:L266)</f>
        <v>0</v>
      </c>
      <c r="G266" s="279" t="s">
        <v>545</v>
      </c>
      <c r="H266" s="279" t="s">
        <v>545</v>
      </c>
      <c r="I266" s="279" t="s">
        <v>545</v>
      </c>
      <c r="J266" s="279" t="s">
        <v>545</v>
      </c>
      <c r="K266" s="279" t="s">
        <v>545</v>
      </c>
      <c r="L266" s="279"/>
      <c r="M266" s="279"/>
    </row>
    <row r="267" spans="2:14" ht="15" customHeight="1">
      <c r="B267" s="574" t="s">
        <v>547</v>
      </c>
      <c r="C267" s="575"/>
      <c r="D267" s="277" t="s">
        <v>1288</v>
      </c>
      <c r="E267" s="277" t="s">
        <v>1287</v>
      </c>
      <c r="F267" s="279">
        <f>SUM(G267:L267)</f>
        <v>0</v>
      </c>
      <c r="G267" s="279" t="s">
        <v>545</v>
      </c>
      <c r="H267" s="279" t="s">
        <v>545</v>
      </c>
      <c r="I267" s="279" t="s">
        <v>545</v>
      </c>
      <c r="J267" s="279" t="s">
        <v>545</v>
      </c>
      <c r="K267" s="279" t="s">
        <v>545</v>
      </c>
      <c r="L267" s="279"/>
      <c r="M267" s="279"/>
    </row>
    <row r="268" spans="2:14" ht="15" customHeight="1">
      <c r="B268" s="562" t="s">
        <v>1286</v>
      </c>
      <c r="C268" s="563"/>
      <c r="D268" s="277" t="s">
        <v>1285</v>
      </c>
      <c r="E268" s="277" t="s">
        <v>1280</v>
      </c>
      <c r="F268" s="280">
        <f>SUM(G268:L268)</f>
        <v>0</v>
      </c>
      <c r="G268" s="280">
        <f t="shared" ref="G268:M268" si="44">SUM(G270:G272)</f>
        <v>0</v>
      </c>
      <c r="H268" s="280">
        <f t="shared" si="44"/>
        <v>0</v>
      </c>
      <c r="I268" s="280">
        <f t="shared" si="44"/>
        <v>0</v>
      </c>
      <c r="J268" s="280">
        <f t="shared" si="44"/>
        <v>0</v>
      </c>
      <c r="K268" s="280">
        <f t="shared" si="44"/>
        <v>0</v>
      </c>
      <c r="L268" s="280">
        <f t="shared" si="44"/>
        <v>0</v>
      </c>
      <c r="M268" s="280">
        <f t="shared" si="44"/>
        <v>0</v>
      </c>
    </row>
    <row r="269" spans="2:14" ht="15" customHeight="1">
      <c r="B269" s="574" t="s">
        <v>550</v>
      </c>
      <c r="C269" s="575"/>
      <c r="D269" s="277" t="s">
        <v>545</v>
      </c>
      <c r="E269" s="277" t="s">
        <v>545</v>
      </c>
      <c r="F269" s="277" t="s">
        <v>545</v>
      </c>
      <c r="G269" s="277" t="s">
        <v>545</v>
      </c>
      <c r="H269" s="277" t="s">
        <v>545</v>
      </c>
      <c r="I269" s="277" t="s">
        <v>545</v>
      </c>
      <c r="J269" s="277" t="s">
        <v>545</v>
      </c>
      <c r="K269" s="277" t="s">
        <v>545</v>
      </c>
      <c r="L269" s="277" t="s">
        <v>545</v>
      </c>
      <c r="M269" s="277" t="s">
        <v>545</v>
      </c>
    </row>
    <row r="270" spans="2:14" ht="25.5" customHeight="1">
      <c r="B270" s="574" t="s">
        <v>549</v>
      </c>
      <c r="C270" s="575"/>
      <c r="D270" s="277" t="s">
        <v>1285</v>
      </c>
      <c r="E270" s="277" t="s">
        <v>1280</v>
      </c>
      <c r="F270" s="279">
        <f>SUM(G270:L270)</f>
        <v>0</v>
      </c>
      <c r="G270" s="279">
        <v>0</v>
      </c>
      <c r="H270" s="279"/>
      <c r="I270" s="279">
        <v>0</v>
      </c>
      <c r="J270" s="279">
        <v>0</v>
      </c>
      <c r="K270" s="279"/>
      <c r="L270" s="279">
        <v>0</v>
      </c>
      <c r="M270" s="279">
        <v>0</v>
      </c>
      <c r="N270" s="278"/>
    </row>
    <row r="271" spans="2:14">
      <c r="B271" s="574" t="s">
        <v>548</v>
      </c>
      <c r="C271" s="575"/>
      <c r="D271" s="277" t="s">
        <v>1285</v>
      </c>
      <c r="E271" s="277" t="s">
        <v>1280</v>
      </c>
      <c r="F271" s="279">
        <f>SUM(G271:L271)</f>
        <v>0</v>
      </c>
      <c r="G271" s="279" t="s">
        <v>545</v>
      </c>
      <c r="H271" s="279" t="s">
        <v>545</v>
      </c>
      <c r="I271" s="279" t="s">
        <v>545</v>
      </c>
      <c r="J271" s="279" t="s">
        <v>545</v>
      </c>
      <c r="K271" s="279" t="s">
        <v>545</v>
      </c>
      <c r="L271" s="279">
        <v>0</v>
      </c>
      <c r="M271" s="279"/>
      <c r="N271" s="278"/>
    </row>
    <row r="272" spans="2:14">
      <c r="B272" s="574" t="s">
        <v>547</v>
      </c>
      <c r="C272" s="575"/>
      <c r="D272" s="277" t="s">
        <v>1285</v>
      </c>
      <c r="E272" s="277" t="s">
        <v>1280</v>
      </c>
      <c r="F272" s="279">
        <f>SUM(G272:L272)</f>
        <v>0</v>
      </c>
      <c r="G272" s="279" t="s">
        <v>545</v>
      </c>
      <c r="H272" s="279" t="s">
        <v>545</v>
      </c>
      <c r="I272" s="279" t="s">
        <v>545</v>
      </c>
      <c r="J272" s="279" t="s">
        <v>545</v>
      </c>
      <c r="K272" s="279" t="s">
        <v>545</v>
      </c>
      <c r="L272" s="279">
        <v>0</v>
      </c>
      <c r="M272" s="279"/>
      <c r="N272" s="278"/>
    </row>
    <row r="273" spans="1:14" ht="15" customHeight="1">
      <c r="B273" s="562" t="s">
        <v>1284</v>
      </c>
      <c r="C273" s="563"/>
      <c r="D273" s="277" t="s">
        <v>1283</v>
      </c>
      <c r="E273" s="277" t="s">
        <v>1280</v>
      </c>
      <c r="F273" s="280">
        <f>SUM(G273:L273)</f>
        <v>0</v>
      </c>
      <c r="G273" s="280">
        <f t="shared" ref="G273:M273" si="45">SUM(G275:G277)</f>
        <v>0</v>
      </c>
      <c r="H273" s="280">
        <f t="shared" si="45"/>
        <v>0</v>
      </c>
      <c r="I273" s="280">
        <f t="shared" si="45"/>
        <v>0</v>
      </c>
      <c r="J273" s="280">
        <f t="shared" si="45"/>
        <v>0</v>
      </c>
      <c r="K273" s="280">
        <f t="shared" si="45"/>
        <v>0</v>
      </c>
      <c r="L273" s="280">
        <f t="shared" si="45"/>
        <v>0</v>
      </c>
      <c r="M273" s="280">
        <f t="shared" si="45"/>
        <v>0</v>
      </c>
    </row>
    <row r="274" spans="1:14" ht="15" customHeight="1">
      <c r="B274" s="564" t="s">
        <v>550</v>
      </c>
      <c r="C274" s="565"/>
      <c r="D274" s="277" t="s">
        <v>545</v>
      </c>
      <c r="E274" s="277" t="s">
        <v>545</v>
      </c>
      <c r="F274" s="277" t="s">
        <v>545</v>
      </c>
      <c r="G274" s="277" t="s">
        <v>545</v>
      </c>
      <c r="H274" s="277" t="s">
        <v>545</v>
      </c>
      <c r="I274" s="277" t="s">
        <v>545</v>
      </c>
      <c r="J274" s="277" t="s">
        <v>545</v>
      </c>
      <c r="K274" s="277" t="s">
        <v>545</v>
      </c>
      <c r="L274" s="277" t="s">
        <v>545</v>
      </c>
      <c r="M274" s="277" t="s">
        <v>545</v>
      </c>
    </row>
    <row r="275" spans="1:14" ht="15" customHeight="1">
      <c r="B275" s="564" t="s">
        <v>549</v>
      </c>
      <c r="C275" s="565"/>
      <c r="D275" s="277" t="s">
        <v>1283</v>
      </c>
      <c r="E275" s="277" t="s">
        <v>1280</v>
      </c>
      <c r="F275" s="279">
        <f>SUM(G275:L275)</f>
        <v>0</v>
      </c>
      <c r="G275" s="279" t="s">
        <v>545</v>
      </c>
      <c r="H275" s="279" t="s">
        <v>545</v>
      </c>
      <c r="I275" s="279" t="s">
        <v>545</v>
      </c>
      <c r="J275" s="279" t="s">
        <v>545</v>
      </c>
      <c r="K275" s="279" t="s">
        <v>545</v>
      </c>
      <c r="L275" s="279"/>
      <c r="M275" s="279"/>
      <c r="N275" s="278"/>
    </row>
    <row r="276" spans="1:14" ht="15" customHeight="1">
      <c r="B276" s="564" t="s">
        <v>548</v>
      </c>
      <c r="C276" s="565"/>
      <c r="D276" s="277" t="s">
        <v>1283</v>
      </c>
      <c r="E276" s="277" t="s">
        <v>1280</v>
      </c>
      <c r="F276" s="279">
        <f>SUM(G276:L276)</f>
        <v>0</v>
      </c>
      <c r="G276" s="279" t="s">
        <v>545</v>
      </c>
      <c r="H276" s="279" t="s">
        <v>545</v>
      </c>
      <c r="I276" s="279" t="s">
        <v>545</v>
      </c>
      <c r="J276" s="279" t="s">
        <v>545</v>
      </c>
      <c r="K276" s="279" t="s">
        <v>545</v>
      </c>
      <c r="L276" s="279"/>
      <c r="M276" s="279"/>
      <c r="N276" s="278"/>
    </row>
    <row r="277" spans="1:14" ht="15" customHeight="1">
      <c r="B277" s="564" t="s">
        <v>547</v>
      </c>
      <c r="C277" s="565"/>
      <c r="D277" s="277" t="s">
        <v>1283</v>
      </c>
      <c r="E277" s="277" t="s">
        <v>1280</v>
      </c>
      <c r="F277" s="279">
        <f>SUM(G277:L277)</f>
        <v>0</v>
      </c>
      <c r="G277" s="279" t="s">
        <v>545</v>
      </c>
      <c r="H277" s="279" t="s">
        <v>545</v>
      </c>
      <c r="I277" s="279" t="s">
        <v>545</v>
      </c>
      <c r="J277" s="279" t="s">
        <v>545</v>
      </c>
      <c r="K277" s="279" t="s">
        <v>545</v>
      </c>
      <c r="L277" s="279"/>
      <c r="M277" s="279"/>
      <c r="N277" s="278"/>
    </row>
    <row r="278" spans="1:14" ht="15" customHeight="1">
      <c r="A278" s="265">
        <v>8077380953</v>
      </c>
      <c r="B278" s="562" t="s">
        <v>1282</v>
      </c>
      <c r="C278" s="563"/>
      <c r="D278" s="277" t="s">
        <v>1281</v>
      </c>
      <c r="E278" s="277" t="s">
        <v>1280</v>
      </c>
      <c r="F278" s="280">
        <f>SUM(G278:L278)</f>
        <v>0</v>
      </c>
      <c r="G278" s="280">
        <f t="shared" ref="G278:M278" si="46">SUM(G280:G282)</f>
        <v>0</v>
      </c>
      <c r="H278" s="280">
        <f t="shared" si="46"/>
        <v>0</v>
      </c>
      <c r="I278" s="280">
        <f t="shared" si="46"/>
        <v>0</v>
      </c>
      <c r="J278" s="280">
        <f t="shared" si="46"/>
        <v>0</v>
      </c>
      <c r="K278" s="280">
        <f t="shared" si="46"/>
        <v>0</v>
      </c>
      <c r="L278" s="280">
        <f t="shared" si="46"/>
        <v>0</v>
      </c>
      <c r="M278" s="280">
        <f t="shared" si="46"/>
        <v>0</v>
      </c>
    </row>
    <row r="279" spans="1:14" ht="15" customHeight="1">
      <c r="B279" s="564" t="s">
        <v>550</v>
      </c>
      <c r="C279" s="565"/>
      <c r="D279" s="277" t="s">
        <v>545</v>
      </c>
      <c r="E279" s="277" t="s">
        <v>545</v>
      </c>
      <c r="F279" s="277" t="s">
        <v>545</v>
      </c>
      <c r="G279" s="277" t="s">
        <v>545</v>
      </c>
      <c r="H279" s="277" t="s">
        <v>545</v>
      </c>
      <c r="I279" s="277" t="s">
        <v>545</v>
      </c>
      <c r="J279" s="277" t="s">
        <v>545</v>
      </c>
      <c r="K279" s="277" t="s">
        <v>545</v>
      </c>
      <c r="L279" s="277" t="s">
        <v>545</v>
      </c>
      <c r="M279" s="277" t="s">
        <v>545</v>
      </c>
    </row>
    <row r="280" spans="1:14" ht="15" customHeight="1">
      <c r="B280" s="564" t="s">
        <v>549</v>
      </c>
      <c r="C280" s="565"/>
      <c r="D280" s="277" t="s">
        <v>1281</v>
      </c>
      <c r="E280" s="277" t="s">
        <v>1280</v>
      </c>
      <c r="F280" s="279">
        <f>SUM(G280:L280)</f>
        <v>0</v>
      </c>
      <c r="G280" s="279" t="s">
        <v>545</v>
      </c>
      <c r="H280" s="279" t="s">
        <v>545</v>
      </c>
      <c r="I280" s="279" t="s">
        <v>545</v>
      </c>
      <c r="J280" s="279" t="s">
        <v>545</v>
      </c>
      <c r="K280" s="279" t="s">
        <v>545</v>
      </c>
      <c r="L280" s="279" t="s">
        <v>545</v>
      </c>
      <c r="M280" s="279" t="s">
        <v>545</v>
      </c>
    </row>
    <row r="281" spans="1:14" ht="15" customHeight="1">
      <c r="B281" s="564" t="s">
        <v>548</v>
      </c>
      <c r="C281" s="565"/>
      <c r="D281" s="277" t="s">
        <v>1281</v>
      </c>
      <c r="E281" s="277" t="s">
        <v>1280</v>
      </c>
      <c r="F281" s="279">
        <f>SUM(G281:L281)</f>
        <v>0</v>
      </c>
      <c r="G281" s="279" t="s">
        <v>545</v>
      </c>
      <c r="H281" s="279" t="s">
        <v>545</v>
      </c>
      <c r="I281" s="279" t="s">
        <v>545</v>
      </c>
      <c r="J281" s="279" t="s">
        <v>545</v>
      </c>
      <c r="K281" s="279" t="s">
        <v>545</v>
      </c>
      <c r="L281" s="279" t="s">
        <v>545</v>
      </c>
      <c r="M281" s="279" t="s">
        <v>545</v>
      </c>
    </row>
    <row r="282" spans="1:14" ht="15" customHeight="1">
      <c r="B282" s="564" t="s">
        <v>547</v>
      </c>
      <c r="C282" s="565"/>
      <c r="D282" s="277" t="s">
        <v>1281</v>
      </c>
      <c r="E282" s="277" t="s">
        <v>1280</v>
      </c>
      <c r="F282" s="279">
        <f>SUM(G282:L282)</f>
        <v>0</v>
      </c>
      <c r="G282" s="279" t="s">
        <v>545</v>
      </c>
      <c r="H282" s="279" t="s">
        <v>545</v>
      </c>
      <c r="I282" s="279" t="s">
        <v>545</v>
      </c>
      <c r="J282" s="279" t="s">
        <v>545</v>
      </c>
      <c r="K282" s="279" t="s">
        <v>545</v>
      </c>
      <c r="L282" s="279" t="s">
        <v>545</v>
      </c>
      <c r="M282" s="279" t="s">
        <v>545</v>
      </c>
    </row>
    <row r="283" spans="1:14" ht="15" customHeight="1">
      <c r="A283" s="265">
        <v>8077430953</v>
      </c>
      <c r="B283" s="562" t="s">
        <v>1279</v>
      </c>
      <c r="C283" s="563"/>
      <c r="D283" s="277" t="s">
        <v>1278</v>
      </c>
      <c r="E283" s="277" t="s">
        <v>1276</v>
      </c>
      <c r="F283" s="280">
        <f>SUM(G283:L283)</f>
        <v>0</v>
      </c>
      <c r="G283" s="280">
        <f t="shared" ref="G283:M283" si="47">SUM(G285:G287)</f>
        <v>0</v>
      </c>
      <c r="H283" s="280">
        <f t="shared" si="47"/>
        <v>0</v>
      </c>
      <c r="I283" s="280">
        <f t="shared" si="47"/>
        <v>0</v>
      </c>
      <c r="J283" s="280">
        <f t="shared" si="47"/>
        <v>0</v>
      </c>
      <c r="K283" s="280">
        <f t="shared" si="47"/>
        <v>0</v>
      </c>
      <c r="L283" s="280">
        <f t="shared" si="47"/>
        <v>0</v>
      </c>
      <c r="M283" s="280">
        <f t="shared" si="47"/>
        <v>0</v>
      </c>
    </row>
    <row r="284" spans="1:14" ht="15" customHeight="1">
      <c r="B284" s="572" t="s">
        <v>550</v>
      </c>
      <c r="C284" s="573"/>
      <c r="D284" s="277" t="s">
        <v>545</v>
      </c>
      <c r="E284" s="277" t="s">
        <v>545</v>
      </c>
      <c r="F284" s="277" t="s">
        <v>545</v>
      </c>
      <c r="G284" s="277" t="s">
        <v>545</v>
      </c>
      <c r="H284" s="277" t="s">
        <v>545</v>
      </c>
      <c r="I284" s="277" t="s">
        <v>545</v>
      </c>
      <c r="J284" s="277" t="s">
        <v>545</v>
      </c>
      <c r="K284" s="277" t="s">
        <v>545</v>
      </c>
      <c r="L284" s="277" t="s">
        <v>545</v>
      </c>
      <c r="M284" s="277" t="s">
        <v>545</v>
      </c>
    </row>
    <row r="285" spans="1:14" ht="15" customHeight="1">
      <c r="B285" s="572" t="s">
        <v>549</v>
      </c>
      <c r="C285" s="573"/>
      <c r="D285" s="277" t="s">
        <v>1278</v>
      </c>
      <c r="E285" s="277" t="s">
        <v>1276</v>
      </c>
      <c r="F285" s="279">
        <f>SUM(G285:L285)</f>
        <v>0</v>
      </c>
      <c r="G285" s="279" t="s">
        <v>545</v>
      </c>
      <c r="H285" s="279" t="s">
        <v>545</v>
      </c>
      <c r="I285" s="279" t="s">
        <v>545</v>
      </c>
      <c r="J285" s="279" t="s">
        <v>545</v>
      </c>
      <c r="K285" s="279" t="s">
        <v>545</v>
      </c>
      <c r="L285" s="279" t="s">
        <v>545</v>
      </c>
      <c r="M285" s="279" t="s">
        <v>545</v>
      </c>
    </row>
    <row r="286" spans="1:14" ht="15" customHeight="1">
      <c r="B286" s="572" t="s">
        <v>548</v>
      </c>
      <c r="C286" s="573"/>
      <c r="D286" s="277" t="s">
        <v>1278</v>
      </c>
      <c r="E286" s="277" t="s">
        <v>1276</v>
      </c>
      <c r="F286" s="279">
        <f>SUM(G286:L286)</f>
        <v>0</v>
      </c>
      <c r="G286" s="279" t="s">
        <v>545</v>
      </c>
      <c r="H286" s="279" t="s">
        <v>545</v>
      </c>
      <c r="I286" s="279" t="s">
        <v>545</v>
      </c>
      <c r="J286" s="279" t="s">
        <v>545</v>
      </c>
      <c r="K286" s="279" t="s">
        <v>545</v>
      </c>
      <c r="L286" s="279" t="s">
        <v>545</v>
      </c>
      <c r="M286" s="279" t="s">
        <v>545</v>
      </c>
    </row>
    <row r="287" spans="1:14" ht="15" customHeight="1">
      <c r="B287" s="572" t="s">
        <v>547</v>
      </c>
      <c r="C287" s="573"/>
      <c r="D287" s="277" t="s">
        <v>1278</v>
      </c>
      <c r="E287" s="277" t="s">
        <v>1276</v>
      </c>
      <c r="F287" s="279">
        <f>SUM(G287:L287)</f>
        <v>0</v>
      </c>
      <c r="G287" s="279" t="s">
        <v>545</v>
      </c>
      <c r="H287" s="279" t="s">
        <v>545</v>
      </c>
      <c r="I287" s="279" t="s">
        <v>545</v>
      </c>
      <c r="J287" s="279" t="s">
        <v>545</v>
      </c>
      <c r="K287" s="279" t="s">
        <v>545</v>
      </c>
      <c r="L287" s="279" t="s">
        <v>545</v>
      </c>
      <c r="M287" s="279" t="s">
        <v>545</v>
      </c>
    </row>
    <row r="288" spans="1:14" ht="15" customHeight="1">
      <c r="A288" s="265">
        <v>8077395953</v>
      </c>
      <c r="B288" s="562" t="s">
        <v>1277</v>
      </c>
      <c r="C288" s="563"/>
      <c r="D288" s="277" t="s">
        <v>1276</v>
      </c>
      <c r="E288" s="277" t="s">
        <v>102</v>
      </c>
      <c r="F288" s="280">
        <f>SUM(G288:L288)</f>
        <v>0</v>
      </c>
      <c r="G288" s="280">
        <f t="shared" ref="G288:M288" si="48">SUM(G290:G292)</f>
        <v>0</v>
      </c>
      <c r="H288" s="280">
        <f t="shared" si="48"/>
        <v>0</v>
      </c>
      <c r="I288" s="280">
        <f t="shared" si="48"/>
        <v>0</v>
      </c>
      <c r="J288" s="280">
        <f t="shared" si="48"/>
        <v>0</v>
      </c>
      <c r="K288" s="280">
        <f t="shared" si="48"/>
        <v>0</v>
      </c>
      <c r="L288" s="280">
        <f t="shared" si="48"/>
        <v>0</v>
      </c>
      <c r="M288" s="280">
        <f t="shared" si="48"/>
        <v>0</v>
      </c>
    </row>
    <row r="289" spans="1:13" ht="15" customHeight="1">
      <c r="B289" s="572" t="s">
        <v>550</v>
      </c>
      <c r="C289" s="573"/>
      <c r="D289" s="277" t="s">
        <v>545</v>
      </c>
      <c r="E289" s="277" t="s">
        <v>545</v>
      </c>
      <c r="F289" s="277" t="s">
        <v>545</v>
      </c>
      <c r="G289" s="277" t="s">
        <v>545</v>
      </c>
      <c r="H289" s="277" t="s">
        <v>545</v>
      </c>
      <c r="I289" s="277" t="s">
        <v>545</v>
      </c>
      <c r="J289" s="277" t="s">
        <v>545</v>
      </c>
      <c r="K289" s="277" t="s">
        <v>545</v>
      </c>
      <c r="L289" s="277" t="s">
        <v>545</v>
      </c>
      <c r="M289" s="277" t="s">
        <v>545</v>
      </c>
    </row>
    <row r="290" spans="1:13" ht="15" customHeight="1">
      <c r="B290" s="572" t="s">
        <v>549</v>
      </c>
      <c r="C290" s="573"/>
      <c r="D290" s="277" t="s">
        <v>1276</v>
      </c>
      <c r="E290" s="277" t="s">
        <v>102</v>
      </c>
      <c r="F290" s="279">
        <f>SUM(G290:L290)</f>
        <v>0</v>
      </c>
      <c r="G290" s="279" t="s">
        <v>545</v>
      </c>
      <c r="H290" s="279" t="s">
        <v>545</v>
      </c>
      <c r="I290" s="279" t="s">
        <v>545</v>
      </c>
      <c r="J290" s="279" t="s">
        <v>545</v>
      </c>
      <c r="K290" s="279" t="s">
        <v>545</v>
      </c>
      <c r="L290" s="279" t="s">
        <v>545</v>
      </c>
      <c r="M290" s="279" t="s">
        <v>545</v>
      </c>
    </row>
    <row r="291" spans="1:13" ht="15" customHeight="1">
      <c r="B291" s="572" t="s">
        <v>548</v>
      </c>
      <c r="C291" s="573"/>
      <c r="D291" s="277" t="s">
        <v>1276</v>
      </c>
      <c r="E291" s="277" t="s">
        <v>102</v>
      </c>
      <c r="F291" s="279">
        <f>SUM(G291:L291)</f>
        <v>0</v>
      </c>
      <c r="G291" s="279" t="s">
        <v>545</v>
      </c>
      <c r="H291" s="279" t="s">
        <v>545</v>
      </c>
      <c r="I291" s="279" t="s">
        <v>545</v>
      </c>
      <c r="J291" s="279" t="s">
        <v>545</v>
      </c>
      <c r="K291" s="279" t="s">
        <v>545</v>
      </c>
      <c r="L291" s="279" t="s">
        <v>545</v>
      </c>
      <c r="M291" s="279" t="s">
        <v>545</v>
      </c>
    </row>
    <row r="292" spans="1:13" ht="15" customHeight="1">
      <c r="B292" s="572" t="s">
        <v>547</v>
      </c>
      <c r="C292" s="573"/>
      <c r="D292" s="277" t="s">
        <v>1276</v>
      </c>
      <c r="E292" s="277" t="s">
        <v>102</v>
      </c>
      <c r="F292" s="279">
        <f>SUM(G292:L292)</f>
        <v>0</v>
      </c>
      <c r="G292" s="279" t="s">
        <v>545</v>
      </c>
      <c r="H292" s="279" t="s">
        <v>545</v>
      </c>
      <c r="I292" s="279" t="s">
        <v>545</v>
      </c>
      <c r="J292" s="279" t="s">
        <v>545</v>
      </c>
      <c r="K292" s="279" t="s">
        <v>545</v>
      </c>
      <c r="L292" s="279" t="s">
        <v>545</v>
      </c>
      <c r="M292" s="279" t="s">
        <v>545</v>
      </c>
    </row>
    <row r="293" spans="1:13" ht="15" customHeight="1">
      <c r="A293" s="265">
        <v>8077393453</v>
      </c>
      <c r="B293" s="562" t="s">
        <v>1275</v>
      </c>
      <c r="C293" s="563"/>
      <c r="D293" s="277" t="s">
        <v>1274</v>
      </c>
      <c r="E293" s="277" t="s">
        <v>1073</v>
      </c>
      <c r="F293" s="280">
        <f>SUM(G293:L293)</f>
        <v>0</v>
      </c>
      <c r="G293" s="280">
        <f t="shared" ref="G293:M293" si="49">SUM(G295:G297)</f>
        <v>0</v>
      </c>
      <c r="H293" s="280">
        <f t="shared" si="49"/>
        <v>0</v>
      </c>
      <c r="I293" s="280">
        <f t="shared" si="49"/>
        <v>0</v>
      </c>
      <c r="J293" s="280">
        <f t="shared" si="49"/>
        <v>0</v>
      </c>
      <c r="K293" s="280">
        <f t="shared" si="49"/>
        <v>0</v>
      </c>
      <c r="L293" s="280">
        <f t="shared" si="49"/>
        <v>0</v>
      </c>
      <c r="M293" s="280">
        <f t="shared" si="49"/>
        <v>0</v>
      </c>
    </row>
    <row r="294" spans="1:13" ht="15" customHeight="1">
      <c r="B294" s="572" t="s">
        <v>550</v>
      </c>
      <c r="C294" s="573"/>
      <c r="D294" s="277" t="s">
        <v>545</v>
      </c>
      <c r="E294" s="277" t="s">
        <v>545</v>
      </c>
      <c r="F294" s="277" t="s">
        <v>545</v>
      </c>
      <c r="G294" s="277" t="s">
        <v>545</v>
      </c>
      <c r="H294" s="277" t="s">
        <v>545</v>
      </c>
      <c r="I294" s="277" t="s">
        <v>545</v>
      </c>
      <c r="J294" s="277" t="s">
        <v>545</v>
      </c>
      <c r="K294" s="277" t="s">
        <v>545</v>
      </c>
      <c r="L294" s="277" t="s">
        <v>545</v>
      </c>
      <c r="M294" s="277" t="s">
        <v>545</v>
      </c>
    </row>
    <row r="295" spans="1:13" ht="15" customHeight="1">
      <c r="B295" s="572" t="s">
        <v>549</v>
      </c>
      <c r="C295" s="573"/>
      <c r="D295" s="277" t="s">
        <v>1274</v>
      </c>
      <c r="E295" s="277" t="s">
        <v>1073</v>
      </c>
      <c r="F295" s="279">
        <f>SUM(G295:L295)</f>
        <v>0</v>
      </c>
      <c r="G295" s="279" t="s">
        <v>545</v>
      </c>
      <c r="H295" s="279" t="s">
        <v>545</v>
      </c>
      <c r="I295" s="279" t="s">
        <v>545</v>
      </c>
      <c r="J295" s="279" t="s">
        <v>545</v>
      </c>
      <c r="K295" s="279" t="s">
        <v>545</v>
      </c>
      <c r="L295" s="279" t="s">
        <v>545</v>
      </c>
      <c r="M295" s="279" t="s">
        <v>545</v>
      </c>
    </row>
    <row r="296" spans="1:13" ht="15" customHeight="1">
      <c r="B296" s="572" t="s">
        <v>548</v>
      </c>
      <c r="C296" s="573"/>
      <c r="D296" s="277" t="s">
        <v>1274</v>
      </c>
      <c r="E296" s="277" t="s">
        <v>1073</v>
      </c>
      <c r="F296" s="279">
        <f>SUM(G296:L296)</f>
        <v>0</v>
      </c>
      <c r="G296" s="279" t="s">
        <v>545</v>
      </c>
      <c r="H296" s="279" t="s">
        <v>545</v>
      </c>
      <c r="I296" s="279" t="s">
        <v>545</v>
      </c>
      <c r="J296" s="279" t="s">
        <v>545</v>
      </c>
      <c r="K296" s="279" t="s">
        <v>545</v>
      </c>
      <c r="L296" s="279" t="s">
        <v>545</v>
      </c>
      <c r="M296" s="279" t="s">
        <v>545</v>
      </c>
    </row>
    <row r="297" spans="1:13" ht="15" customHeight="1">
      <c r="B297" s="572" t="s">
        <v>547</v>
      </c>
      <c r="C297" s="573"/>
      <c r="D297" s="277" t="s">
        <v>1274</v>
      </c>
      <c r="E297" s="277" t="s">
        <v>1073</v>
      </c>
      <c r="F297" s="279">
        <f>SUM(G297:L297)</f>
        <v>0</v>
      </c>
      <c r="G297" s="279" t="s">
        <v>545</v>
      </c>
      <c r="H297" s="279" t="s">
        <v>545</v>
      </c>
      <c r="I297" s="279" t="s">
        <v>545</v>
      </c>
      <c r="J297" s="279" t="s">
        <v>545</v>
      </c>
      <c r="K297" s="279" t="s">
        <v>545</v>
      </c>
      <c r="L297" s="279" t="s">
        <v>545</v>
      </c>
      <c r="M297" s="279" t="s">
        <v>545</v>
      </c>
    </row>
    <row r="298" spans="1:13" ht="15" customHeight="1">
      <c r="A298" s="265">
        <v>8077405953</v>
      </c>
      <c r="B298" s="562" t="s">
        <v>1273</v>
      </c>
      <c r="C298" s="563"/>
      <c r="D298" s="277" t="s">
        <v>1272</v>
      </c>
      <c r="E298" s="277" t="s">
        <v>1071</v>
      </c>
      <c r="F298" s="280">
        <f>SUM(G298:L298)</f>
        <v>0</v>
      </c>
      <c r="G298" s="280">
        <f t="shared" ref="G298:M298" si="50">SUM(G300:G302)</f>
        <v>0</v>
      </c>
      <c r="H298" s="280">
        <f t="shared" si="50"/>
        <v>0</v>
      </c>
      <c r="I298" s="280">
        <f t="shared" si="50"/>
        <v>0</v>
      </c>
      <c r="J298" s="280">
        <f t="shared" si="50"/>
        <v>0</v>
      </c>
      <c r="K298" s="280">
        <f t="shared" si="50"/>
        <v>0</v>
      </c>
      <c r="L298" s="280">
        <f t="shared" si="50"/>
        <v>0</v>
      </c>
      <c r="M298" s="280">
        <f t="shared" si="50"/>
        <v>0</v>
      </c>
    </row>
    <row r="299" spans="1:13" ht="15" customHeight="1">
      <c r="B299" s="572" t="s">
        <v>550</v>
      </c>
      <c r="C299" s="573"/>
      <c r="D299" s="277" t="s">
        <v>545</v>
      </c>
      <c r="E299" s="277" t="s">
        <v>545</v>
      </c>
      <c r="F299" s="277" t="s">
        <v>545</v>
      </c>
      <c r="G299" s="277" t="s">
        <v>545</v>
      </c>
      <c r="H299" s="277" t="s">
        <v>545</v>
      </c>
      <c r="I299" s="277" t="s">
        <v>545</v>
      </c>
      <c r="J299" s="277" t="s">
        <v>545</v>
      </c>
      <c r="K299" s="277" t="s">
        <v>545</v>
      </c>
      <c r="L299" s="277" t="s">
        <v>545</v>
      </c>
      <c r="M299" s="277" t="s">
        <v>545</v>
      </c>
    </row>
    <row r="300" spans="1:13" ht="15" customHeight="1">
      <c r="B300" s="572" t="s">
        <v>549</v>
      </c>
      <c r="C300" s="573"/>
      <c r="D300" s="277" t="s">
        <v>1272</v>
      </c>
      <c r="E300" s="277" t="s">
        <v>1071</v>
      </c>
      <c r="F300" s="279">
        <f>SUM(G300:L300)</f>
        <v>0</v>
      </c>
      <c r="G300" s="279" t="s">
        <v>545</v>
      </c>
      <c r="H300" s="279" t="s">
        <v>545</v>
      </c>
      <c r="I300" s="279" t="s">
        <v>545</v>
      </c>
      <c r="J300" s="279" t="s">
        <v>545</v>
      </c>
      <c r="K300" s="279" t="s">
        <v>545</v>
      </c>
      <c r="L300" s="279" t="s">
        <v>545</v>
      </c>
      <c r="M300" s="279" t="s">
        <v>545</v>
      </c>
    </row>
    <row r="301" spans="1:13" ht="15" customHeight="1">
      <c r="B301" s="572" t="s">
        <v>548</v>
      </c>
      <c r="C301" s="573"/>
      <c r="D301" s="277" t="s">
        <v>1272</v>
      </c>
      <c r="E301" s="277" t="s">
        <v>1071</v>
      </c>
      <c r="F301" s="279">
        <f>SUM(G301:L301)</f>
        <v>0</v>
      </c>
      <c r="G301" s="279" t="s">
        <v>545</v>
      </c>
      <c r="H301" s="279" t="s">
        <v>545</v>
      </c>
      <c r="I301" s="279" t="s">
        <v>545</v>
      </c>
      <c r="J301" s="279" t="s">
        <v>545</v>
      </c>
      <c r="K301" s="279" t="s">
        <v>545</v>
      </c>
      <c r="L301" s="279" t="s">
        <v>545</v>
      </c>
      <c r="M301" s="279" t="s">
        <v>545</v>
      </c>
    </row>
    <row r="302" spans="1:13" ht="15" customHeight="1">
      <c r="B302" s="572" t="s">
        <v>547</v>
      </c>
      <c r="C302" s="573"/>
      <c r="D302" s="277" t="s">
        <v>1272</v>
      </c>
      <c r="E302" s="277" t="s">
        <v>1071</v>
      </c>
      <c r="F302" s="279">
        <f>SUM(G302:L302)</f>
        <v>0</v>
      </c>
      <c r="G302" s="279" t="s">
        <v>545</v>
      </c>
      <c r="H302" s="279" t="s">
        <v>545</v>
      </c>
      <c r="I302" s="279" t="s">
        <v>545</v>
      </c>
      <c r="J302" s="279" t="s">
        <v>545</v>
      </c>
      <c r="K302" s="279" t="s">
        <v>545</v>
      </c>
      <c r="L302" s="279" t="s">
        <v>545</v>
      </c>
      <c r="M302" s="279" t="s">
        <v>545</v>
      </c>
    </row>
    <row r="303" spans="1:13" ht="15" customHeight="1">
      <c r="A303" s="265">
        <v>8077350953</v>
      </c>
      <c r="B303" s="562" t="s">
        <v>1271</v>
      </c>
      <c r="C303" s="563"/>
      <c r="D303" s="277" t="s">
        <v>1270</v>
      </c>
      <c r="E303" s="277" t="s">
        <v>1067</v>
      </c>
      <c r="F303" s="280">
        <f>SUM(G303:L303)</f>
        <v>0</v>
      </c>
      <c r="G303" s="280">
        <f t="shared" ref="G303:M303" si="51">SUM(G305:G307)</f>
        <v>0</v>
      </c>
      <c r="H303" s="280">
        <f t="shared" si="51"/>
        <v>0</v>
      </c>
      <c r="I303" s="280">
        <f t="shared" si="51"/>
        <v>0</v>
      </c>
      <c r="J303" s="280">
        <f t="shared" si="51"/>
        <v>0</v>
      </c>
      <c r="K303" s="280">
        <f t="shared" si="51"/>
        <v>0</v>
      </c>
      <c r="L303" s="280">
        <f t="shared" si="51"/>
        <v>0</v>
      </c>
      <c r="M303" s="280">
        <f t="shared" si="51"/>
        <v>0</v>
      </c>
    </row>
    <row r="304" spans="1:13" ht="15" customHeight="1">
      <c r="B304" s="572" t="s">
        <v>550</v>
      </c>
      <c r="C304" s="573"/>
      <c r="D304" s="277" t="s">
        <v>545</v>
      </c>
      <c r="E304" s="277" t="s">
        <v>545</v>
      </c>
      <c r="F304" s="277" t="s">
        <v>545</v>
      </c>
      <c r="G304" s="277" t="s">
        <v>545</v>
      </c>
      <c r="H304" s="277" t="s">
        <v>545</v>
      </c>
      <c r="I304" s="277" t="s">
        <v>545</v>
      </c>
      <c r="J304" s="277" t="s">
        <v>545</v>
      </c>
      <c r="K304" s="277" t="s">
        <v>545</v>
      </c>
      <c r="L304" s="277" t="s">
        <v>545</v>
      </c>
      <c r="M304" s="277" t="s">
        <v>545</v>
      </c>
    </row>
    <row r="305" spans="1:13" ht="25.5" customHeight="1">
      <c r="B305" s="572" t="s">
        <v>549</v>
      </c>
      <c r="C305" s="573"/>
      <c r="D305" s="277" t="s">
        <v>1270</v>
      </c>
      <c r="E305" s="277" t="s">
        <v>1067</v>
      </c>
      <c r="F305" s="279">
        <f>SUM(G305:L305)</f>
        <v>0</v>
      </c>
      <c r="G305" s="279">
        <v>0</v>
      </c>
      <c r="H305" s="279"/>
      <c r="I305" s="279">
        <v>0</v>
      </c>
      <c r="J305" s="279">
        <v>0</v>
      </c>
      <c r="K305" s="279"/>
      <c r="L305" s="279">
        <v>0</v>
      </c>
      <c r="M305" s="279">
        <v>0</v>
      </c>
    </row>
    <row r="306" spans="1:13">
      <c r="B306" s="572" t="s">
        <v>548</v>
      </c>
      <c r="C306" s="573"/>
      <c r="D306" s="277" t="s">
        <v>1270</v>
      </c>
      <c r="E306" s="277" t="s">
        <v>1067</v>
      </c>
      <c r="F306" s="279">
        <f>SUM(G306:L306)</f>
        <v>0</v>
      </c>
      <c r="G306" s="279" t="s">
        <v>545</v>
      </c>
      <c r="H306" s="279" t="s">
        <v>545</v>
      </c>
      <c r="I306" s="279" t="s">
        <v>545</v>
      </c>
      <c r="J306" s="279" t="s">
        <v>545</v>
      </c>
      <c r="K306" s="279" t="s">
        <v>545</v>
      </c>
      <c r="L306" s="279">
        <v>0</v>
      </c>
      <c r="M306" s="279" t="s">
        <v>545</v>
      </c>
    </row>
    <row r="307" spans="1:13">
      <c r="B307" s="572" t="s">
        <v>547</v>
      </c>
      <c r="C307" s="573"/>
      <c r="D307" s="277" t="s">
        <v>1270</v>
      </c>
      <c r="E307" s="277" t="s">
        <v>1067</v>
      </c>
      <c r="F307" s="279">
        <f>SUM(G307:L307)</f>
        <v>0</v>
      </c>
      <c r="G307" s="279" t="s">
        <v>545</v>
      </c>
      <c r="H307" s="279" t="s">
        <v>545</v>
      </c>
      <c r="I307" s="279" t="s">
        <v>545</v>
      </c>
      <c r="J307" s="279" t="s">
        <v>545</v>
      </c>
      <c r="K307" s="279" t="s">
        <v>545</v>
      </c>
      <c r="L307" s="279">
        <v>0</v>
      </c>
      <c r="M307" s="279" t="s">
        <v>545</v>
      </c>
    </row>
    <row r="308" spans="1:13" ht="15" customHeight="1">
      <c r="A308" s="265">
        <v>8077348453</v>
      </c>
      <c r="B308" s="562" t="s">
        <v>1269</v>
      </c>
      <c r="C308" s="563"/>
      <c r="D308" s="277" t="s">
        <v>1268</v>
      </c>
      <c r="E308" s="277" t="s">
        <v>1267</v>
      </c>
      <c r="F308" s="280">
        <f>SUM(G308:L308)</f>
        <v>0</v>
      </c>
      <c r="G308" s="280">
        <f t="shared" ref="G308:M308" si="52">SUM(G310:G312)</f>
        <v>0</v>
      </c>
      <c r="H308" s="280">
        <f t="shared" si="52"/>
        <v>0</v>
      </c>
      <c r="I308" s="280">
        <f t="shared" si="52"/>
        <v>0</v>
      </c>
      <c r="J308" s="280">
        <f t="shared" si="52"/>
        <v>0</v>
      </c>
      <c r="K308" s="280">
        <f t="shared" si="52"/>
        <v>0</v>
      </c>
      <c r="L308" s="280">
        <f t="shared" si="52"/>
        <v>0</v>
      </c>
      <c r="M308" s="280">
        <f t="shared" si="52"/>
        <v>0</v>
      </c>
    </row>
    <row r="309" spans="1:13" ht="15" customHeight="1">
      <c r="B309" s="574" t="s">
        <v>550</v>
      </c>
      <c r="C309" s="575"/>
      <c r="D309" s="277" t="s">
        <v>545</v>
      </c>
      <c r="E309" s="277" t="s">
        <v>545</v>
      </c>
      <c r="F309" s="277" t="s">
        <v>545</v>
      </c>
      <c r="G309" s="277" t="s">
        <v>545</v>
      </c>
      <c r="H309" s="277" t="s">
        <v>545</v>
      </c>
      <c r="I309" s="277" t="s">
        <v>545</v>
      </c>
      <c r="J309" s="277" t="s">
        <v>545</v>
      </c>
      <c r="K309" s="277" t="s">
        <v>545</v>
      </c>
      <c r="L309" s="277" t="s">
        <v>545</v>
      </c>
      <c r="M309" s="277" t="s">
        <v>545</v>
      </c>
    </row>
    <row r="310" spans="1:13" ht="15" customHeight="1">
      <c r="B310" s="574" t="s">
        <v>549</v>
      </c>
      <c r="C310" s="575"/>
      <c r="D310" s="277" t="s">
        <v>1268</v>
      </c>
      <c r="E310" s="277" t="s">
        <v>1267</v>
      </c>
      <c r="F310" s="279">
        <f>SUM(G310:L310)</f>
        <v>0</v>
      </c>
      <c r="G310" s="279"/>
      <c r="H310" s="279"/>
      <c r="I310" s="279"/>
      <c r="J310" s="279"/>
      <c r="K310" s="279"/>
      <c r="L310" s="279"/>
      <c r="M310" s="279"/>
    </row>
    <row r="311" spans="1:13" ht="15" customHeight="1">
      <c r="B311" s="574" t="s">
        <v>548</v>
      </c>
      <c r="C311" s="575"/>
      <c r="D311" s="277" t="s">
        <v>1268</v>
      </c>
      <c r="E311" s="277" t="s">
        <v>1267</v>
      </c>
      <c r="F311" s="279">
        <f>SUM(G311:L311)</f>
        <v>0</v>
      </c>
      <c r="G311" s="279" t="s">
        <v>545</v>
      </c>
      <c r="H311" s="279" t="s">
        <v>545</v>
      </c>
      <c r="I311" s="279" t="s">
        <v>545</v>
      </c>
      <c r="J311" s="279" t="s">
        <v>545</v>
      </c>
      <c r="K311" s="279" t="s">
        <v>545</v>
      </c>
      <c r="L311" s="279" t="s">
        <v>545</v>
      </c>
      <c r="M311" s="279" t="s">
        <v>545</v>
      </c>
    </row>
    <row r="312" spans="1:13" ht="15" customHeight="1">
      <c r="B312" s="574" t="s">
        <v>547</v>
      </c>
      <c r="C312" s="575"/>
      <c r="D312" s="277" t="s">
        <v>1268</v>
      </c>
      <c r="E312" s="277" t="s">
        <v>1267</v>
      </c>
      <c r="F312" s="279">
        <f>SUM(G312:L312)</f>
        <v>0</v>
      </c>
      <c r="G312" s="279" t="s">
        <v>545</v>
      </c>
      <c r="H312" s="279" t="s">
        <v>545</v>
      </c>
      <c r="I312" s="279" t="s">
        <v>545</v>
      </c>
      <c r="J312" s="279" t="s">
        <v>545</v>
      </c>
      <c r="K312" s="279" t="s">
        <v>545</v>
      </c>
      <c r="L312" s="279" t="s">
        <v>545</v>
      </c>
      <c r="M312" s="279" t="s">
        <v>545</v>
      </c>
    </row>
    <row r="313" spans="1:13" ht="15" customHeight="1">
      <c r="A313" s="265">
        <v>8077390953</v>
      </c>
      <c r="B313" s="562" t="s">
        <v>1266</v>
      </c>
      <c r="C313" s="563"/>
      <c r="D313" s="277" t="s">
        <v>1265</v>
      </c>
      <c r="E313" s="277" t="s">
        <v>1264</v>
      </c>
      <c r="F313" s="280">
        <f>SUM(G313:L313)</f>
        <v>0</v>
      </c>
      <c r="G313" s="280">
        <f t="shared" ref="G313:M313" si="53">SUM(G315:G317)</f>
        <v>0</v>
      </c>
      <c r="H313" s="280">
        <f t="shared" si="53"/>
        <v>0</v>
      </c>
      <c r="I313" s="280">
        <f t="shared" si="53"/>
        <v>0</v>
      </c>
      <c r="J313" s="280">
        <f t="shared" si="53"/>
        <v>0</v>
      </c>
      <c r="K313" s="280">
        <f t="shared" si="53"/>
        <v>0</v>
      </c>
      <c r="L313" s="280">
        <f t="shared" si="53"/>
        <v>0</v>
      </c>
      <c r="M313" s="280">
        <f t="shared" si="53"/>
        <v>0</v>
      </c>
    </row>
    <row r="314" spans="1:13" ht="15" customHeight="1">
      <c r="B314" s="574" t="s">
        <v>550</v>
      </c>
      <c r="C314" s="575"/>
      <c r="D314" s="277" t="s">
        <v>545</v>
      </c>
      <c r="E314" s="277" t="s">
        <v>545</v>
      </c>
      <c r="F314" s="277" t="s">
        <v>545</v>
      </c>
      <c r="G314" s="277" t="s">
        <v>545</v>
      </c>
      <c r="H314" s="277" t="s">
        <v>545</v>
      </c>
      <c r="I314" s="277" t="s">
        <v>545</v>
      </c>
      <c r="J314" s="277" t="s">
        <v>545</v>
      </c>
      <c r="K314" s="277" t="s">
        <v>545</v>
      </c>
      <c r="L314" s="277" t="s">
        <v>545</v>
      </c>
      <c r="M314" s="277" t="s">
        <v>545</v>
      </c>
    </row>
    <row r="315" spans="1:13" ht="15" customHeight="1">
      <c r="B315" s="574" t="s">
        <v>549</v>
      </c>
      <c r="C315" s="575"/>
      <c r="D315" s="277" t="s">
        <v>1265</v>
      </c>
      <c r="E315" s="277" t="s">
        <v>1264</v>
      </c>
      <c r="F315" s="279">
        <f>SUM(G315:L315)</f>
        <v>0</v>
      </c>
      <c r="G315" s="279"/>
      <c r="H315" s="279"/>
      <c r="I315" s="279"/>
      <c r="J315" s="279"/>
      <c r="K315" s="279"/>
      <c r="L315" s="279"/>
      <c r="M315" s="279"/>
    </row>
    <row r="316" spans="1:13" ht="15" customHeight="1">
      <c r="B316" s="574" t="s">
        <v>548</v>
      </c>
      <c r="C316" s="575"/>
      <c r="D316" s="277" t="s">
        <v>1265</v>
      </c>
      <c r="E316" s="277" t="s">
        <v>1264</v>
      </c>
      <c r="F316" s="279">
        <f>SUM(G316:L316)</f>
        <v>0</v>
      </c>
      <c r="G316" s="279" t="s">
        <v>545</v>
      </c>
      <c r="H316" s="279" t="s">
        <v>545</v>
      </c>
      <c r="I316" s="279" t="s">
        <v>545</v>
      </c>
      <c r="J316" s="279" t="s">
        <v>545</v>
      </c>
      <c r="K316" s="279" t="s">
        <v>545</v>
      </c>
      <c r="L316" s="279" t="s">
        <v>545</v>
      </c>
      <c r="M316" s="279" t="s">
        <v>545</v>
      </c>
    </row>
    <row r="317" spans="1:13" ht="15" customHeight="1">
      <c r="B317" s="574" t="s">
        <v>547</v>
      </c>
      <c r="C317" s="575"/>
      <c r="D317" s="277" t="s">
        <v>1265</v>
      </c>
      <c r="E317" s="277" t="s">
        <v>1264</v>
      </c>
      <c r="F317" s="279">
        <f>SUM(G317:L317)</f>
        <v>0</v>
      </c>
      <c r="G317" s="279" t="s">
        <v>545</v>
      </c>
      <c r="H317" s="279" t="s">
        <v>545</v>
      </c>
      <c r="I317" s="279" t="s">
        <v>545</v>
      </c>
      <c r="J317" s="279" t="s">
        <v>545</v>
      </c>
      <c r="K317" s="279" t="s">
        <v>545</v>
      </c>
      <c r="L317" s="279" t="s">
        <v>545</v>
      </c>
      <c r="M317" s="279" t="s">
        <v>545</v>
      </c>
    </row>
    <row r="318" spans="1:13" ht="15" customHeight="1">
      <c r="A318" s="265">
        <v>8077403453</v>
      </c>
      <c r="B318" s="562" t="s">
        <v>1263</v>
      </c>
      <c r="C318" s="563"/>
      <c r="D318" s="277" t="s">
        <v>1262</v>
      </c>
      <c r="E318" s="277" t="s">
        <v>1261</v>
      </c>
      <c r="F318" s="280">
        <f>SUM(G318:L318)</f>
        <v>0</v>
      </c>
      <c r="G318" s="280">
        <f t="shared" ref="G318:M318" si="54">SUM(G320:G322)</f>
        <v>0</v>
      </c>
      <c r="H318" s="280">
        <f t="shared" si="54"/>
        <v>0</v>
      </c>
      <c r="I318" s="280">
        <f t="shared" si="54"/>
        <v>0</v>
      </c>
      <c r="J318" s="280">
        <f t="shared" si="54"/>
        <v>0</v>
      </c>
      <c r="K318" s="280">
        <f t="shared" si="54"/>
        <v>0</v>
      </c>
      <c r="L318" s="280">
        <f t="shared" si="54"/>
        <v>0</v>
      </c>
      <c r="M318" s="280">
        <f t="shared" si="54"/>
        <v>0</v>
      </c>
    </row>
    <row r="319" spans="1:13" ht="15" customHeight="1">
      <c r="B319" s="574" t="s">
        <v>550</v>
      </c>
      <c r="C319" s="575"/>
      <c r="D319" s="277" t="s">
        <v>545</v>
      </c>
      <c r="E319" s="277" t="s">
        <v>545</v>
      </c>
      <c r="F319" s="277" t="s">
        <v>545</v>
      </c>
      <c r="G319" s="277" t="s">
        <v>545</v>
      </c>
      <c r="H319" s="277" t="s">
        <v>545</v>
      </c>
      <c r="I319" s="277" t="s">
        <v>545</v>
      </c>
      <c r="J319" s="277" t="s">
        <v>545</v>
      </c>
      <c r="K319" s="277" t="s">
        <v>545</v>
      </c>
      <c r="L319" s="277" t="s">
        <v>545</v>
      </c>
      <c r="M319" s="277" t="s">
        <v>545</v>
      </c>
    </row>
    <row r="320" spans="1:13" ht="15" customHeight="1">
      <c r="B320" s="574" t="s">
        <v>549</v>
      </c>
      <c r="C320" s="575"/>
      <c r="D320" s="277" t="s">
        <v>1262</v>
      </c>
      <c r="E320" s="277" t="s">
        <v>1261</v>
      </c>
      <c r="F320" s="279">
        <f>SUM(G320:L320)</f>
        <v>0</v>
      </c>
      <c r="G320" s="279"/>
      <c r="H320" s="279"/>
      <c r="I320" s="279"/>
      <c r="J320" s="279"/>
      <c r="K320" s="279"/>
      <c r="L320" s="279"/>
      <c r="M320" s="279"/>
    </row>
    <row r="321" spans="1:13" ht="15" customHeight="1">
      <c r="B321" s="574" t="s">
        <v>548</v>
      </c>
      <c r="C321" s="575"/>
      <c r="D321" s="277" t="s">
        <v>1262</v>
      </c>
      <c r="E321" s="277" t="s">
        <v>1261</v>
      </c>
      <c r="F321" s="279">
        <f>SUM(G321:L321)</f>
        <v>0</v>
      </c>
      <c r="G321" s="279" t="s">
        <v>545</v>
      </c>
      <c r="H321" s="279" t="s">
        <v>545</v>
      </c>
      <c r="I321" s="279" t="s">
        <v>545</v>
      </c>
      <c r="J321" s="279" t="s">
        <v>545</v>
      </c>
      <c r="K321" s="279" t="s">
        <v>545</v>
      </c>
      <c r="L321" s="279" t="s">
        <v>545</v>
      </c>
      <c r="M321" s="279" t="s">
        <v>545</v>
      </c>
    </row>
    <row r="322" spans="1:13" ht="15" customHeight="1">
      <c r="B322" s="574" t="s">
        <v>547</v>
      </c>
      <c r="C322" s="575"/>
      <c r="D322" s="277" t="s">
        <v>1262</v>
      </c>
      <c r="E322" s="277" t="s">
        <v>1261</v>
      </c>
      <c r="F322" s="279">
        <f>SUM(G322:L322)</f>
        <v>0</v>
      </c>
      <c r="G322" s="279" t="s">
        <v>545</v>
      </c>
      <c r="H322" s="279" t="s">
        <v>545</v>
      </c>
      <c r="I322" s="279" t="s">
        <v>545</v>
      </c>
      <c r="J322" s="279" t="s">
        <v>545</v>
      </c>
      <c r="K322" s="279" t="s">
        <v>545</v>
      </c>
      <c r="L322" s="279" t="s">
        <v>545</v>
      </c>
      <c r="M322" s="279" t="s">
        <v>545</v>
      </c>
    </row>
    <row r="323" spans="1:13" ht="15" customHeight="1">
      <c r="A323" s="265">
        <v>8077415953</v>
      </c>
      <c r="B323" s="562" t="s">
        <v>1260</v>
      </c>
      <c r="C323" s="563"/>
      <c r="D323" s="277" t="s">
        <v>1259</v>
      </c>
      <c r="E323" s="277" t="s">
        <v>1258</v>
      </c>
      <c r="F323" s="280">
        <f>SUM(G323:L323)</f>
        <v>0</v>
      </c>
      <c r="G323" s="280">
        <f t="shared" ref="G323:M323" si="55">SUM(G325:G327)</f>
        <v>0</v>
      </c>
      <c r="H323" s="280">
        <f t="shared" si="55"/>
        <v>0</v>
      </c>
      <c r="I323" s="280">
        <f t="shared" si="55"/>
        <v>0</v>
      </c>
      <c r="J323" s="280">
        <f t="shared" si="55"/>
        <v>0</v>
      </c>
      <c r="K323" s="280">
        <f t="shared" si="55"/>
        <v>0</v>
      </c>
      <c r="L323" s="280">
        <f t="shared" si="55"/>
        <v>0</v>
      </c>
      <c r="M323" s="280">
        <f t="shared" si="55"/>
        <v>0</v>
      </c>
    </row>
    <row r="324" spans="1:13" ht="15" customHeight="1">
      <c r="B324" s="574" t="s">
        <v>550</v>
      </c>
      <c r="C324" s="575"/>
      <c r="D324" s="277" t="s">
        <v>545</v>
      </c>
      <c r="E324" s="277" t="s">
        <v>545</v>
      </c>
      <c r="F324" s="277" t="s">
        <v>545</v>
      </c>
      <c r="G324" s="277" t="s">
        <v>545</v>
      </c>
      <c r="H324" s="277" t="s">
        <v>545</v>
      </c>
      <c r="I324" s="277" t="s">
        <v>545</v>
      </c>
      <c r="J324" s="277" t="s">
        <v>545</v>
      </c>
      <c r="K324" s="277" t="s">
        <v>545</v>
      </c>
      <c r="L324" s="277" t="s">
        <v>545</v>
      </c>
      <c r="M324" s="277" t="s">
        <v>545</v>
      </c>
    </row>
    <row r="325" spans="1:13" ht="15" customHeight="1">
      <c r="B325" s="574" t="s">
        <v>549</v>
      </c>
      <c r="C325" s="575"/>
      <c r="D325" s="277" t="s">
        <v>1259</v>
      </c>
      <c r="E325" s="277" t="s">
        <v>1258</v>
      </c>
      <c r="F325" s="279">
        <f>SUM(G325:L325)</f>
        <v>0</v>
      </c>
      <c r="G325" s="279"/>
      <c r="H325" s="279"/>
      <c r="I325" s="279"/>
      <c r="J325" s="279"/>
      <c r="K325" s="279"/>
      <c r="L325" s="279"/>
      <c r="M325" s="279"/>
    </row>
    <row r="326" spans="1:13" ht="15" customHeight="1">
      <c r="B326" s="574" t="s">
        <v>548</v>
      </c>
      <c r="C326" s="575"/>
      <c r="D326" s="277" t="s">
        <v>1259</v>
      </c>
      <c r="E326" s="277" t="s">
        <v>1258</v>
      </c>
      <c r="F326" s="279">
        <f>SUM(G326:L326)</f>
        <v>0</v>
      </c>
      <c r="G326" s="279"/>
      <c r="H326" s="279"/>
      <c r="I326" s="279"/>
      <c r="J326" s="279"/>
      <c r="K326" s="279"/>
      <c r="L326" s="279"/>
      <c r="M326" s="279"/>
    </row>
    <row r="327" spans="1:13" ht="15" customHeight="1">
      <c r="B327" s="574" t="s">
        <v>547</v>
      </c>
      <c r="C327" s="575"/>
      <c r="D327" s="277" t="s">
        <v>1259</v>
      </c>
      <c r="E327" s="277" t="s">
        <v>1258</v>
      </c>
      <c r="F327" s="279">
        <f>SUM(G327:L327)</f>
        <v>0</v>
      </c>
      <c r="G327" s="279"/>
      <c r="H327" s="279"/>
      <c r="I327" s="279"/>
      <c r="J327" s="279"/>
      <c r="K327" s="279"/>
      <c r="L327" s="279"/>
      <c r="M327" s="279"/>
    </row>
    <row r="328" spans="1:13" ht="15" customHeight="1">
      <c r="A328" s="265">
        <v>8077415953</v>
      </c>
      <c r="B328" s="562" t="s">
        <v>1257</v>
      </c>
      <c r="C328" s="563"/>
      <c r="D328" s="277" t="s">
        <v>1256</v>
      </c>
      <c r="E328" s="277" t="s">
        <v>1255</v>
      </c>
      <c r="F328" s="280">
        <f>SUM(G328:L328)</f>
        <v>0</v>
      </c>
      <c r="G328" s="280">
        <f t="shared" ref="G328:M328" si="56">SUM(G330:G332)</f>
        <v>0</v>
      </c>
      <c r="H328" s="280">
        <f t="shared" si="56"/>
        <v>0</v>
      </c>
      <c r="I328" s="280">
        <f t="shared" si="56"/>
        <v>0</v>
      </c>
      <c r="J328" s="280">
        <f t="shared" si="56"/>
        <v>0</v>
      </c>
      <c r="K328" s="280">
        <f t="shared" si="56"/>
        <v>0</v>
      </c>
      <c r="L328" s="280">
        <f t="shared" si="56"/>
        <v>0</v>
      </c>
      <c r="M328" s="280">
        <f t="shared" si="56"/>
        <v>0</v>
      </c>
    </row>
    <row r="329" spans="1:13" ht="15" customHeight="1">
      <c r="B329" s="574" t="s">
        <v>550</v>
      </c>
      <c r="C329" s="575"/>
      <c r="D329" s="277" t="s">
        <v>545</v>
      </c>
      <c r="E329" s="277" t="s">
        <v>545</v>
      </c>
      <c r="F329" s="277" t="s">
        <v>545</v>
      </c>
      <c r="G329" s="277" t="s">
        <v>545</v>
      </c>
      <c r="H329" s="277" t="s">
        <v>545</v>
      </c>
      <c r="I329" s="277" t="s">
        <v>545</v>
      </c>
      <c r="J329" s="277" t="s">
        <v>545</v>
      </c>
      <c r="K329" s="277" t="s">
        <v>545</v>
      </c>
      <c r="L329" s="277" t="s">
        <v>545</v>
      </c>
      <c r="M329" s="277" t="s">
        <v>545</v>
      </c>
    </row>
    <row r="330" spans="1:13" ht="15" customHeight="1">
      <c r="B330" s="574" t="s">
        <v>549</v>
      </c>
      <c r="C330" s="575"/>
      <c r="D330" s="277" t="s">
        <v>1256</v>
      </c>
      <c r="E330" s="277" t="s">
        <v>1255</v>
      </c>
      <c r="F330" s="279">
        <f>SUM(G330:L330)</f>
        <v>0</v>
      </c>
      <c r="G330" s="279"/>
      <c r="H330" s="279"/>
      <c r="I330" s="279"/>
      <c r="J330" s="279"/>
      <c r="K330" s="279"/>
      <c r="L330" s="279"/>
      <c r="M330" s="279"/>
    </row>
    <row r="331" spans="1:13" ht="15" customHeight="1">
      <c r="B331" s="574" t="s">
        <v>548</v>
      </c>
      <c r="C331" s="575"/>
      <c r="D331" s="277" t="s">
        <v>1256</v>
      </c>
      <c r="E331" s="277" t="s">
        <v>1255</v>
      </c>
      <c r="F331" s="279">
        <f>SUM(G331:L331)</f>
        <v>0</v>
      </c>
      <c r="G331" s="279"/>
      <c r="H331" s="279"/>
      <c r="I331" s="279"/>
      <c r="J331" s="279"/>
      <c r="K331" s="279"/>
      <c r="L331" s="279"/>
      <c r="M331" s="279"/>
    </row>
    <row r="332" spans="1:13" ht="15" customHeight="1">
      <c r="B332" s="574" t="s">
        <v>547</v>
      </c>
      <c r="C332" s="575"/>
      <c r="D332" s="277" t="s">
        <v>1256</v>
      </c>
      <c r="E332" s="277" t="s">
        <v>1255</v>
      </c>
      <c r="F332" s="279">
        <f>SUM(G332:L332)</f>
        <v>0</v>
      </c>
      <c r="G332" s="279"/>
      <c r="H332" s="279"/>
      <c r="I332" s="279"/>
      <c r="J332" s="279"/>
      <c r="K332" s="279"/>
      <c r="L332" s="279"/>
      <c r="M332" s="279"/>
    </row>
    <row r="333" spans="1:13" ht="15" customHeight="1">
      <c r="A333" s="265">
        <v>8077418453</v>
      </c>
      <c r="B333" s="562" t="s">
        <v>1254</v>
      </c>
      <c r="C333" s="563"/>
      <c r="D333" s="277" t="s">
        <v>1253</v>
      </c>
      <c r="E333" s="277" t="s">
        <v>1252</v>
      </c>
      <c r="F333" s="280">
        <f>SUM(G333:L333)</f>
        <v>0</v>
      </c>
      <c r="G333" s="280">
        <f t="shared" ref="G333:M333" si="57">SUM(G335:G337)</f>
        <v>0</v>
      </c>
      <c r="H333" s="280">
        <f t="shared" si="57"/>
        <v>0</v>
      </c>
      <c r="I333" s="280">
        <f t="shared" si="57"/>
        <v>0</v>
      </c>
      <c r="J333" s="280">
        <f t="shared" si="57"/>
        <v>0</v>
      </c>
      <c r="K333" s="280">
        <f t="shared" si="57"/>
        <v>0</v>
      </c>
      <c r="L333" s="280">
        <f t="shared" si="57"/>
        <v>0</v>
      </c>
      <c r="M333" s="280">
        <f t="shared" si="57"/>
        <v>0</v>
      </c>
    </row>
    <row r="334" spans="1:13" ht="15" customHeight="1">
      <c r="B334" s="574" t="s">
        <v>550</v>
      </c>
      <c r="C334" s="575"/>
      <c r="D334" s="277" t="s">
        <v>545</v>
      </c>
      <c r="E334" s="277" t="s">
        <v>545</v>
      </c>
      <c r="F334" s="277" t="s">
        <v>545</v>
      </c>
      <c r="G334" s="277" t="s">
        <v>545</v>
      </c>
      <c r="H334" s="277" t="s">
        <v>545</v>
      </c>
      <c r="I334" s="277" t="s">
        <v>545</v>
      </c>
      <c r="J334" s="277" t="s">
        <v>545</v>
      </c>
      <c r="K334" s="277" t="s">
        <v>545</v>
      </c>
      <c r="L334" s="277" t="s">
        <v>545</v>
      </c>
      <c r="M334" s="277" t="s">
        <v>545</v>
      </c>
    </row>
    <row r="335" spans="1:13" ht="15" customHeight="1">
      <c r="B335" s="574" t="s">
        <v>549</v>
      </c>
      <c r="C335" s="575"/>
      <c r="D335" s="277" t="s">
        <v>1253</v>
      </c>
      <c r="E335" s="277" t="s">
        <v>1252</v>
      </c>
      <c r="F335" s="279">
        <f>SUM(G335:L335)</f>
        <v>0</v>
      </c>
      <c r="G335" s="279"/>
      <c r="H335" s="279"/>
      <c r="I335" s="279"/>
      <c r="J335" s="279"/>
      <c r="K335" s="279"/>
      <c r="L335" s="279"/>
      <c r="M335" s="279"/>
    </row>
    <row r="336" spans="1:13" ht="15" customHeight="1">
      <c r="B336" s="574" t="s">
        <v>548</v>
      </c>
      <c r="C336" s="575"/>
      <c r="D336" s="277" t="s">
        <v>1253</v>
      </c>
      <c r="E336" s="277" t="s">
        <v>1252</v>
      </c>
      <c r="F336" s="279">
        <f>SUM(G336:L336)</f>
        <v>0</v>
      </c>
      <c r="G336" s="279"/>
      <c r="H336" s="279"/>
      <c r="I336" s="279"/>
      <c r="J336" s="279"/>
      <c r="K336" s="279"/>
      <c r="L336" s="279"/>
      <c r="M336" s="279"/>
    </row>
    <row r="337" spans="1:20" ht="15" customHeight="1">
      <c r="B337" s="574" t="s">
        <v>547</v>
      </c>
      <c r="C337" s="575"/>
      <c r="D337" s="277" t="s">
        <v>1253</v>
      </c>
      <c r="E337" s="277" t="s">
        <v>1252</v>
      </c>
      <c r="F337" s="279">
        <f>SUM(G337:L337)</f>
        <v>0</v>
      </c>
      <c r="G337" s="279"/>
      <c r="H337" s="279"/>
      <c r="I337" s="279"/>
      <c r="J337" s="279"/>
      <c r="K337" s="279"/>
      <c r="L337" s="279"/>
      <c r="M337" s="279"/>
    </row>
    <row r="338" spans="1:20" ht="15" customHeight="1">
      <c r="A338" s="265">
        <v>8077373453</v>
      </c>
      <c r="B338" s="562" t="s">
        <v>1251</v>
      </c>
      <c r="C338" s="563"/>
      <c r="D338" s="277" t="s">
        <v>1250</v>
      </c>
      <c r="E338" s="277" t="s">
        <v>102</v>
      </c>
      <c r="F338" s="280">
        <f>SUM(G338:L338)</f>
        <v>0</v>
      </c>
      <c r="G338" s="280">
        <f t="shared" ref="G338:M338" si="58">SUM(G340:G342)</f>
        <v>0</v>
      </c>
      <c r="H338" s="280">
        <f t="shared" si="58"/>
        <v>0</v>
      </c>
      <c r="I338" s="280">
        <f t="shared" si="58"/>
        <v>0</v>
      </c>
      <c r="J338" s="280">
        <f t="shared" si="58"/>
        <v>0</v>
      </c>
      <c r="K338" s="280">
        <f t="shared" si="58"/>
        <v>0</v>
      </c>
      <c r="L338" s="280">
        <f t="shared" si="58"/>
        <v>0</v>
      </c>
      <c r="M338" s="280">
        <f t="shared" si="58"/>
        <v>0</v>
      </c>
    </row>
    <row r="339" spans="1:20" ht="15" customHeight="1">
      <c r="B339" s="572" t="s">
        <v>550</v>
      </c>
      <c r="C339" s="573"/>
      <c r="D339" s="277" t="s">
        <v>545</v>
      </c>
      <c r="E339" s="277" t="s">
        <v>545</v>
      </c>
      <c r="F339" s="277" t="s">
        <v>545</v>
      </c>
      <c r="G339" s="277" t="s">
        <v>545</v>
      </c>
      <c r="H339" s="277" t="s">
        <v>545</v>
      </c>
      <c r="I339" s="277" t="s">
        <v>545</v>
      </c>
      <c r="J339" s="277" t="s">
        <v>545</v>
      </c>
      <c r="K339" s="277" t="s">
        <v>545</v>
      </c>
      <c r="L339" s="277" t="s">
        <v>545</v>
      </c>
      <c r="M339" s="277" t="s">
        <v>545</v>
      </c>
    </row>
    <row r="340" spans="1:20" ht="15" customHeight="1">
      <c r="B340" s="572" t="s">
        <v>549</v>
      </c>
      <c r="C340" s="573"/>
      <c r="D340" s="277" t="s">
        <v>1250</v>
      </c>
      <c r="E340" s="277" t="s">
        <v>102</v>
      </c>
      <c r="F340" s="279">
        <f>SUM(G340:L340)</f>
        <v>0</v>
      </c>
      <c r="G340" s="279" t="str">
        <f t="shared" ref="G340:M340" si="59">G345</f>
        <v/>
      </c>
      <c r="H340" s="279" t="str">
        <f t="shared" si="59"/>
        <v/>
      </c>
      <c r="I340" s="279" t="str">
        <f t="shared" si="59"/>
        <v/>
      </c>
      <c r="J340" s="279" t="str">
        <f t="shared" si="59"/>
        <v/>
      </c>
      <c r="K340" s="279" t="str">
        <f t="shared" si="59"/>
        <v/>
      </c>
      <c r="L340" s="279" t="str">
        <f t="shared" si="59"/>
        <v/>
      </c>
      <c r="M340" s="279" t="str">
        <f t="shared" si="59"/>
        <v/>
      </c>
    </row>
    <row r="341" spans="1:20" ht="15" customHeight="1">
      <c r="B341" s="572" t="s">
        <v>548</v>
      </c>
      <c r="C341" s="573"/>
      <c r="D341" s="277" t="s">
        <v>1250</v>
      </c>
      <c r="E341" s="277" t="s">
        <v>102</v>
      </c>
      <c r="F341" s="279">
        <f>SUM(G341:L341)</f>
        <v>0</v>
      </c>
      <c r="G341" s="279" t="s">
        <v>545</v>
      </c>
      <c r="H341" s="279" t="s">
        <v>545</v>
      </c>
      <c r="I341" s="279" t="s">
        <v>545</v>
      </c>
      <c r="J341" s="279" t="s">
        <v>545</v>
      </c>
      <c r="K341" s="279" t="s">
        <v>545</v>
      </c>
      <c r="L341" s="279" t="str">
        <f>L346</f>
        <v/>
      </c>
      <c r="M341" s="279" t="s">
        <v>545</v>
      </c>
    </row>
    <row r="342" spans="1:20" ht="15" customHeight="1">
      <c r="B342" s="572" t="s">
        <v>547</v>
      </c>
      <c r="C342" s="573"/>
      <c r="D342" s="277" t="s">
        <v>1250</v>
      </c>
      <c r="E342" s="277" t="s">
        <v>102</v>
      </c>
      <c r="F342" s="279">
        <f>SUM(G342:L342)</f>
        <v>0</v>
      </c>
      <c r="G342" s="279" t="s">
        <v>545</v>
      </c>
      <c r="H342" s="279" t="s">
        <v>545</v>
      </c>
      <c r="I342" s="279" t="s">
        <v>545</v>
      </c>
      <c r="J342" s="279" t="s">
        <v>545</v>
      </c>
      <c r="K342" s="279" t="s">
        <v>545</v>
      </c>
      <c r="L342" s="279" t="str">
        <f>L347</f>
        <v/>
      </c>
      <c r="M342" s="279" t="s">
        <v>545</v>
      </c>
    </row>
    <row r="343" spans="1:20" ht="15" customHeight="1">
      <c r="A343" s="265">
        <v>8077370953</v>
      </c>
      <c r="B343" s="562" t="s">
        <v>1249</v>
      </c>
      <c r="C343" s="563"/>
      <c r="D343" s="277" t="s">
        <v>1248</v>
      </c>
      <c r="E343" s="277" t="s">
        <v>105</v>
      </c>
      <c r="F343" s="280">
        <f>SUM(G343:L343)</f>
        <v>0</v>
      </c>
      <c r="G343" s="280">
        <f t="shared" ref="G343:M343" si="60">SUM(G345:G347)</f>
        <v>0</v>
      </c>
      <c r="H343" s="280">
        <f t="shared" si="60"/>
        <v>0</v>
      </c>
      <c r="I343" s="280">
        <f t="shared" si="60"/>
        <v>0</v>
      </c>
      <c r="J343" s="280">
        <f t="shared" si="60"/>
        <v>0</v>
      </c>
      <c r="K343" s="280">
        <f t="shared" si="60"/>
        <v>0</v>
      </c>
      <c r="L343" s="280">
        <f t="shared" si="60"/>
        <v>0</v>
      </c>
      <c r="M343" s="280">
        <f t="shared" si="60"/>
        <v>0</v>
      </c>
    </row>
    <row r="344" spans="1:20" ht="15" customHeight="1">
      <c r="B344" s="574" t="s">
        <v>550</v>
      </c>
      <c r="C344" s="575"/>
      <c r="D344" s="277" t="s">
        <v>545</v>
      </c>
      <c r="E344" s="277" t="s">
        <v>545</v>
      </c>
      <c r="F344" s="277" t="s">
        <v>545</v>
      </c>
      <c r="G344" s="277" t="s">
        <v>545</v>
      </c>
      <c r="H344" s="277" t="s">
        <v>545</v>
      </c>
      <c r="I344" s="277" t="s">
        <v>545</v>
      </c>
      <c r="J344" s="277" t="s">
        <v>545</v>
      </c>
      <c r="K344" s="277" t="s">
        <v>545</v>
      </c>
      <c r="L344" s="277" t="s">
        <v>545</v>
      </c>
      <c r="M344" s="277" t="s">
        <v>545</v>
      </c>
    </row>
    <row r="345" spans="1:20" ht="15" customHeight="1">
      <c r="B345" s="574" t="s">
        <v>549</v>
      </c>
      <c r="C345" s="575"/>
      <c r="D345" s="277" t="s">
        <v>1248</v>
      </c>
      <c r="E345" s="277" t="s">
        <v>105</v>
      </c>
      <c r="F345" s="279">
        <f>SUM(G345:L345)</f>
        <v>0</v>
      </c>
      <c r="G345" s="279" t="s">
        <v>545</v>
      </c>
      <c r="H345" s="279" t="s">
        <v>545</v>
      </c>
      <c r="I345" s="279" t="s">
        <v>545</v>
      </c>
      <c r="J345" s="279" t="s">
        <v>545</v>
      </c>
      <c r="K345" s="279" t="s">
        <v>545</v>
      </c>
      <c r="L345" s="279" t="s">
        <v>545</v>
      </c>
      <c r="M345" s="279" t="s">
        <v>545</v>
      </c>
    </row>
    <row r="346" spans="1:20" ht="15" customHeight="1">
      <c r="B346" s="574" t="s">
        <v>548</v>
      </c>
      <c r="C346" s="575"/>
      <c r="D346" s="277" t="s">
        <v>1248</v>
      </c>
      <c r="E346" s="277" t="s">
        <v>105</v>
      </c>
      <c r="F346" s="279">
        <f>SUM(G346:L346)</f>
        <v>0</v>
      </c>
      <c r="G346" s="279" t="s">
        <v>545</v>
      </c>
      <c r="H346" s="279" t="s">
        <v>545</v>
      </c>
      <c r="I346" s="279" t="s">
        <v>545</v>
      </c>
      <c r="J346" s="279" t="s">
        <v>545</v>
      </c>
      <c r="K346" s="279" t="s">
        <v>545</v>
      </c>
      <c r="L346" s="279" t="s">
        <v>545</v>
      </c>
      <c r="M346" s="279" t="s">
        <v>545</v>
      </c>
    </row>
    <row r="347" spans="1:20" ht="15" customHeight="1">
      <c r="B347" s="574" t="s">
        <v>547</v>
      </c>
      <c r="C347" s="575"/>
      <c r="D347" s="277" t="s">
        <v>1248</v>
      </c>
      <c r="E347" s="277" t="s">
        <v>105</v>
      </c>
      <c r="F347" s="279">
        <f>SUM(G347:L347)</f>
        <v>0</v>
      </c>
      <c r="G347" s="279" t="s">
        <v>545</v>
      </c>
      <c r="H347" s="279" t="s">
        <v>545</v>
      </c>
      <c r="I347" s="279" t="s">
        <v>545</v>
      </c>
      <c r="J347" s="279" t="s">
        <v>545</v>
      </c>
      <c r="K347" s="279" t="s">
        <v>545</v>
      </c>
      <c r="L347" s="279" t="s">
        <v>545</v>
      </c>
      <c r="M347" s="279" t="s">
        <v>545</v>
      </c>
    </row>
    <row r="348" spans="1:20" ht="15" customHeight="1">
      <c r="A348" s="265" t="s">
        <v>1467</v>
      </c>
      <c r="B348" s="588" t="s">
        <v>1247</v>
      </c>
      <c r="C348" s="589"/>
      <c r="D348" s="269" t="s">
        <v>1246</v>
      </c>
      <c r="E348" s="269" t="s">
        <v>55</v>
      </c>
      <c r="F348" s="280">
        <f>SUM(G348:L348)</f>
        <v>46786846.270000003</v>
      </c>
      <c r="G348" s="280">
        <f t="shared" ref="G348:M348" si="61">SUM(G350:G352)</f>
        <v>20836489.010000002</v>
      </c>
      <c r="H348" s="280">
        <f t="shared" si="61"/>
        <v>0</v>
      </c>
      <c r="I348" s="280">
        <f t="shared" si="61"/>
        <v>2481686</v>
      </c>
      <c r="J348" s="280">
        <f t="shared" si="61"/>
        <v>0</v>
      </c>
      <c r="K348" s="280">
        <f t="shared" si="61"/>
        <v>0</v>
      </c>
      <c r="L348" s="280">
        <f t="shared" si="61"/>
        <v>23468671.260000002</v>
      </c>
      <c r="M348" s="280">
        <f t="shared" si="61"/>
        <v>0</v>
      </c>
    </row>
    <row r="349" spans="1:20" ht="15" customHeight="1">
      <c r="B349" s="590" t="s">
        <v>550</v>
      </c>
      <c r="C349" s="591"/>
      <c r="D349" s="267" t="s">
        <v>545</v>
      </c>
      <c r="E349" s="267" t="s">
        <v>545</v>
      </c>
      <c r="F349" s="277" t="s">
        <v>545</v>
      </c>
      <c r="G349" s="277" t="s">
        <v>545</v>
      </c>
      <c r="H349" s="277" t="s">
        <v>545</v>
      </c>
      <c r="I349" s="277" t="s">
        <v>545</v>
      </c>
      <c r="J349" s="277" t="s">
        <v>545</v>
      </c>
      <c r="K349" s="277" t="s">
        <v>545</v>
      </c>
      <c r="L349" s="277" t="s">
        <v>545</v>
      </c>
      <c r="M349" s="277" t="s">
        <v>545</v>
      </c>
      <c r="N349" s="584"/>
      <c r="O349" s="585"/>
      <c r="P349" s="585"/>
      <c r="Q349" s="585"/>
      <c r="R349" s="585"/>
      <c r="S349" s="585"/>
      <c r="T349" s="585"/>
    </row>
    <row r="350" spans="1:20" ht="15" customHeight="1">
      <c r="B350" s="590" t="s">
        <v>549</v>
      </c>
      <c r="C350" s="591"/>
      <c r="D350" s="267" t="s">
        <v>1246</v>
      </c>
      <c r="E350" s="267" t="s">
        <v>55</v>
      </c>
      <c r="F350" s="279">
        <f>SUM(G350:L350)</f>
        <v>46786846.270000003</v>
      </c>
      <c r="G350" s="279">
        <f>P350+G780+G800</f>
        <v>20836489.010000002</v>
      </c>
      <c r="H350" s="279" t="s">
        <v>545</v>
      </c>
      <c r="I350" s="279">
        <f>Q350+I780+I800</f>
        <v>2481686</v>
      </c>
      <c r="J350" s="279">
        <f>R350+J780+J800</f>
        <v>0</v>
      </c>
      <c r="K350" s="279" t="s">
        <v>545</v>
      </c>
      <c r="L350" s="279">
        <f>S350+L780+L800</f>
        <v>23468671.260000002</v>
      </c>
      <c r="M350" s="279">
        <f>T350+M780+M800</f>
        <v>0</v>
      </c>
      <c r="P350" s="282">
        <v>20836489.010000002</v>
      </c>
      <c r="Q350" s="282">
        <v>2481686</v>
      </c>
      <c r="R350" s="282">
        <v>0</v>
      </c>
      <c r="S350" s="282">
        <v>23468671.260000002</v>
      </c>
      <c r="T350" s="282">
        <v>0</v>
      </c>
    </row>
    <row r="351" spans="1:20">
      <c r="B351" s="590" t="s">
        <v>548</v>
      </c>
      <c r="C351" s="591"/>
      <c r="D351" s="267" t="s">
        <v>1246</v>
      </c>
      <c r="E351" s="267" t="s">
        <v>55</v>
      </c>
      <c r="F351" s="279">
        <f>SUM(G351:L351)</f>
        <v>0</v>
      </c>
      <c r="G351" s="279" t="s">
        <v>545</v>
      </c>
      <c r="H351" s="279" t="s">
        <v>545</v>
      </c>
      <c r="I351" s="279" t="s">
        <v>545</v>
      </c>
      <c r="J351" s="279" t="s">
        <v>545</v>
      </c>
      <c r="K351" s="279" t="s">
        <v>545</v>
      </c>
      <c r="L351" s="279">
        <v>0</v>
      </c>
      <c r="M351" s="279" t="s">
        <v>545</v>
      </c>
    </row>
    <row r="352" spans="1:20">
      <c r="B352" s="590" t="s">
        <v>547</v>
      </c>
      <c r="C352" s="591"/>
      <c r="D352" s="267" t="s">
        <v>1246</v>
      </c>
      <c r="E352" s="267" t="s">
        <v>55</v>
      </c>
      <c r="F352" s="279">
        <f>SUM(G352:L352)</f>
        <v>0</v>
      </c>
      <c r="G352" s="279" t="s">
        <v>545</v>
      </c>
      <c r="H352" s="279" t="s">
        <v>545</v>
      </c>
      <c r="I352" s="279" t="s">
        <v>545</v>
      </c>
      <c r="J352" s="279" t="s">
        <v>545</v>
      </c>
      <c r="K352" s="279" t="s">
        <v>545</v>
      </c>
      <c r="L352" s="279">
        <v>0</v>
      </c>
      <c r="M352" s="279" t="s">
        <v>545</v>
      </c>
    </row>
    <row r="353" spans="1:13" ht="15" customHeight="1">
      <c r="A353" s="265" t="s">
        <v>1466</v>
      </c>
      <c r="B353" s="578" t="s">
        <v>1245</v>
      </c>
      <c r="C353" s="579"/>
      <c r="D353" s="267" t="s">
        <v>1244</v>
      </c>
      <c r="E353" s="267" t="s">
        <v>102</v>
      </c>
      <c r="F353" s="280">
        <f>SUM(G353:L353)</f>
        <v>34989576.109999999</v>
      </c>
      <c r="G353" s="280">
        <f t="shared" ref="G353:M353" si="62">SUM(G355:G357)</f>
        <v>14502949.02</v>
      </c>
      <c r="H353" s="280">
        <f t="shared" si="62"/>
        <v>0</v>
      </c>
      <c r="I353" s="280">
        <f t="shared" si="62"/>
        <v>0</v>
      </c>
      <c r="J353" s="280">
        <f t="shared" si="62"/>
        <v>0</v>
      </c>
      <c r="K353" s="280">
        <f t="shared" si="62"/>
        <v>0</v>
      </c>
      <c r="L353" s="280">
        <f t="shared" si="62"/>
        <v>20486627.09</v>
      </c>
      <c r="M353" s="280">
        <f t="shared" si="62"/>
        <v>0</v>
      </c>
    </row>
    <row r="354" spans="1:13" ht="15" customHeight="1">
      <c r="B354" s="608" t="s">
        <v>550</v>
      </c>
      <c r="C354" s="609"/>
      <c r="D354" s="267" t="s">
        <v>545</v>
      </c>
      <c r="E354" s="267" t="s">
        <v>545</v>
      </c>
      <c r="F354" s="277" t="s">
        <v>545</v>
      </c>
      <c r="G354" s="277" t="s">
        <v>545</v>
      </c>
      <c r="H354" s="277" t="s">
        <v>545</v>
      </c>
      <c r="I354" s="277" t="s">
        <v>545</v>
      </c>
      <c r="J354" s="277" t="s">
        <v>545</v>
      </c>
      <c r="K354" s="277" t="s">
        <v>545</v>
      </c>
      <c r="L354" s="277" t="s">
        <v>545</v>
      </c>
      <c r="M354" s="277" t="s">
        <v>545</v>
      </c>
    </row>
    <row r="355" spans="1:13" ht="30" customHeight="1">
      <c r="B355" s="608" t="s">
        <v>549</v>
      </c>
      <c r="C355" s="609"/>
      <c r="D355" s="267" t="s">
        <v>1244</v>
      </c>
      <c r="E355" s="267" t="s">
        <v>102</v>
      </c>
      <c r="F355" s="279">
        <f>SUM(G355:L355)</f>
        <v>34989576.109999999</v>
      </c>
      <c r="G355" s="279">
        <v>14502949.02</v>
      </c>
      <c r="H355" s="279" t="s">
        <v>545</v>
      </c>
      <c r="I355" s="279">
        <v>0</v>
      </c>
      <c r="J355" s="279">
        <v>0</v>
      </c>
      <c r="K355" s="279" t="s">
        <v>545</v>
      </c>
      <c r="L355" s="279">
        <v>20486627.09</v>
      </c>
      <c r="M355" s="279">
        <v>0</v>
      </c>
    </row>
    <row r="356" spans="1:13">
      <c r="B356" s="608" t="s">
        <v>548</v>
      </c>
      <c r="C356" s="609"/>
      <c r="D356" s="267" t="s">
        <v>1244</v>
      </c>
      <c r="E356" s="267" t="s">
        <v>102</v>
      </c>
      <c r="F356" s="279">
        <f>SUM(G356:L356)</f>
        <v>0</v>
      </c>
      <c r="G356" s="279" t="s">
        <v>545</v>
      </c>
      <c r="H356" s="279" t="s">
        <v>545</v>
      </c>
      <c r="I356" s="279" t="s">
        <v>545</v>
      </c>
      <c r="J356" s="279" t="s">
        <v>545</v>
      </c>
      <c r="K356" s="279" t="s">
        <v>545</v>
      </c>
      <c r="L356" s="279">
        <v>0</v>
      </c>
      <c r="M356" s="279" t="s">
        <v>545</v>
      </c>
    </row>
    <row r="357" spans="1:13">
      <c r="B357" s="608" t="s">
        <v>547</v>
      </c>
      <c r="C357" s="609"/>
      <c r="D357" s="267" t="s">
        <v>1244</v>
      </c>
      <c r="E357" s="267" t="s">
        <v>102</v>
      </c>
      <c r="F357" s="279">
        <f>SUM(G357:L357)</f>
        <v>0</v>
      </c>
      <c r="G357" s="279" t="s">
        <v>545</v>
      </c>
      <c r="H357" s="279" t="s">
        <v>545</v>
      </c>
      <c r="I357" s="279" t="s">
        <v>545</v>
      </c>
      <c r="J357" s="279" t="s">
        <v>545</v>
      </c>
      <c r="K357" s="279" t="s">
        <v>545</v>
      </c>
      <c r="L357" s="279">
        <v>0</v>
      </c>
      <c r="M357" s="279" t="s">
        <v>545</v>
      </c>
    </row>
    <row r="358" spans="1:13" ht="15" customHeight="1">
      <c r="A358" s="265" t="s">
        <v>1465</v>
      </c>
      <c r="B358" s="578" t="s">
        <v>1243</v>
      </c>
      <c r="C358" s="579"/>
      <c r="D358" s="267" t="s">
        <v>1242</v>
      </c>
      <c r="E358" s="267" t="s">
        <v>102</v>
      </c>
      <c r="F358" s="280">
        <f>SUM(G358:L358)</f>
        <v>26403368.25</v>
      </c>
      <c r="G358" s="280">
        <f t="shared" ref="G358:M358" si="63">SUM(G360:G362)</f>
        <v>11119998.1</v>
      </c>
      <c r="H358" s="280">
        <f t="shared" si="63"/>
        <v>0</v>
      </c>
      <c r="I358" s="280">
        <f t="shared" si="63"/>
        <v>0</v>
      </c>
      <c r="J358" s="280">
        <f t="shared" si="63"/>
        <v>0</v>
      </c>
      <c r="K358" s="280">
        <f t="shared" si="63"/>
        <v>0</v>
      </c>
      <c r="L358" s="280">
        <f t="shared" si="63"/>
        <v>15283370.15</v>
      </c>
      <c r="M358" s="280">
        <f t="shared" si="63"/>
        <v>0</v>
      </c>
    </row>
    <row r="359" spans="1:13" ht="15" customHeight="1">
      <c r="B359" s="582" t="s">
        <v>550</v>
      </c>
      <c r="C359" s="583"/>
      <c r="D359" s="267" t="s">
        <v>545</v>
      </c>
      <c r="E359" s="267" t="s">
        <v>545</v>
      </c>
      <c r="F359" s="277" t="s">
        <v>545</v>
      </c>
      <c r="G359" s="277" t="s">
        <v>545</v>
      </c>
      <c r="H359" s="277" t="s">
        <v>545</v>
      </c>
      <c r="I359" s="277" t="s">
        <v>545</v>
      </c>
      <c r="J359" s="277" t="s">
        <v>545</v>
      </c>
      <c r="K359" s="277" t="s">
        <v>545</v>
      </c>
      <c r="L359" s="277" t="s">
        <v>545</v>
      </c>
      <c r="M359" s="277" t="s">
        <v>545</v>
      </c>
    </row>
    <row r="360" spans="1:13" ht="30" customHeight="1">
      <c r="B360" s="582" t="s">
        <v>549</v>
      </c>
      <c r="C360" s="583"/>
      <c r="D360" s="267" t="s">
        <v>1242</v>
      </c>
      <c r="E360" s="267" t="s">
        <v>102</v>
      </c>
      <c r="F360" s="279">
        <f>SUM(G360:L360)</f>
        <v>26403368.25</v>
      </c>
      <c r="G360" s="279">
        <v>11119998.1</v>
      </c>
      <c r="H360" s="279" t="s">
        <v>545</v>
      </c>
      <c r="I360" s="279">
        <v>0</v>
      </c>
      <c r="J360" s="279">
        <v>0</v>
      </c>
      <c r="K360" s="279" t="s">
        <v>545</v>
      </c>
      <c r="L360" s="279">
        <v>15283370.15</v>
      </c>
      <c r="M360" s="279">
        <v>0</v>
      </c>
    </row>
    <row r="361" spans="1:13">
      <c r="B361" s="582" t="s">
        <v>548</v>
      </c>
      <c r="C361" s="583"/>
      <c r="D361" s="267" t="s">
        <v>1242</v>
      </c>
      <c r="E361" s="267" t="s">
        <v>102</v>
      </c>
      <c r="F361" s="279">
        <f>SUM(G361:L361)</f>
        <v>0</v>
      </c>
      <c r="G361" s="279" t="s">
        <v>545</v>
      </c>
      <c r="H361" s="279" t="s">
        <v>545</v>
      </c>
      <c r="I361" s="279" t="s">
        <v>545</v>
      </c>
      <c r="J361" s="279" t="s">
        <v>545</v>
      </c>
      <c r="K361" s="279" t="s">
        <v>545</v>
      </c>
      <c r="L361" s="279">
        <v>0</v>
      </c>
      <c r="M361" s="279" t="s">
        <v>545</v>
      </c>
    </row>
    <row r="362" spans="1:13">
      <c r="B362" s="582" t="s">
        <v>547</v>
      </c>
      <c r="C362" s="583"/>
      <c r="D362" s="267" t="s">
        <v>1242</v>
      </c>
      <c r="E362" s="267" t="s">
        <v>102</v>
      </c>
      <c r="F362" s="279">
        <f>SUM(G362:L362)</f>
        <v>0</v>
      </c>
      <c r="G362" s="279" t="s">
        <v>545</v>
      </c>
      <c r="H362" s="279" t="s">
        <v>545</v>
      </c>
      <c r="I362" s="279" t="s">
        <v>545</v>
      </c>
      <c r="J362" s="279" t="s">
        <v>545</v>
      </c>
      <c r="K362" s="279" t="s">
        <v>545</v>
      </c>
      <c r="L362" s="279">
        <v>0</v>
      </c>
      <c r="M362" s="279" t="s">
        <v>545</v>
      </c>
    </row>
    <row r="363" spans="1:13" ht="15" customHeight="1">
      <c r="A363" s="265" t="s">
        <v>1464</v>
      </c>
      <c r="B363" s="578" t="s">
        <v>1241</v>
      </c>
      <c r="C363" s="579"/>
      <c r="D363" s="267" t="s">
        <v>677</v>
      </c>
      <c r="E363" s="267" t="s">
        <v>1240</v>
      </c>
      <c r="F363" s="280">
        <f>SUM(G363:L363)</f>
        <v>26403368.25</v>
      </c>
      <c r="G363" s="280">
        <f t="shared" ref="G363:M363" si="64">SUM(G365:G367)</f>
        <v>11119998.1</v>
      </c>
      <c r="H363" s="280">
        <f t="shared" si="64"/>
        <v>0</v>
      </c>
      <c r="I363" s="280">
        <f t="shared" si="64"/>
        <v>0</v>
      </c>
      <c r="J363" s="280">
        <f t="shared" si="64"/>
        <v>0</v>
      </c>
      <c r="K363" s="280">
        <f t="shared" si="64"/>
        <v>0</v>
      </c>
      <c r="L363" s="280">
        <f t="shared" si="64"/>
        <v>15283370.15</v>
      </c>
      <c r="M363" s="280">
        <f t="shared" si="64"/>
        <v>0</v>
      </c>
    </row>
    <row r="364" spans="1:13" ht="15" customHeight="1">
      <c r="B364" s="576" t="s">
        <v>550</v>
      </c>
      <c r="C364" s="577"/>
      <c r="D364" s="267" t="s">
        <v>545</v>
      </c>
      <c r="E364" s="267" t="s">
        <v>545</v>
      </c>
      <c r="F364" s="277" t="s">
        <v>545</v>
      </c>
      <c r="G364" s="277" t="s">
        <v>545</v>
      </c>
      <c r="H364" s="277" t="s">
        <v>545</v>
      </c>
      <c r="I364" s="277" t="s">
        <v>545</v>
      </c>
      <c r="J364" s="277" t="s">
        <v>545</v>
      </c>
      <c r="K364" s="277" t="s">
        <v>545</v>
      </c>
      <c r="L364" s="277" t="s">
        <v>545</v>
      </c>
      <c r="M364" s="277" t="s">
        <v>545</v>
      </c>
    </row>
    <row r="365" spans="1:13" ht="30" customHeight="1">
      <c r="B365" s="576" t="s">
        <v>549</v>
      </c>
      <c r="C365" s="577"/>
      <c r="D365" s="267" t="s">
        <v>677</v>
      </c>
      <c r="E365" s="267" t="s">
        <v>1240</v>
      </c>
      <c r="F365" s="279">
        <f>SUM(G365:L365)</f>
        <v>26403368.25</v>
      </c>
      <c r="G365" s="279">
        <v>11119998.1</v>
      </c>
      <c r="H365" s="279" t="s">
        <v>545</v>
      </c>
      <c r="I365" s="279" t="s">
        <v>545</v>
      </c>
      <c r="J365" s="279" t="s">
        <v>545</v>
      </c>
      <c r="K365" s="279" t="s">
        <v>545</v>
      </c>
      <c r="L365" s="279">
        <v>15283370.15</v>
      </c>
      <c r="M365" s="279" t="s">
        <v>545</v>
      </c>
    </row>
    <row r="366" spans="1:13" ht="15" customHeight="1">
      <c r="B366" s="576" t="s">
        <v>548</v>
      </c>
      <c r="C366" s="577"/>
      <c r="D366" s="267" t="s">
        <v>677</v>
      </c>
      <c r="E366" s="267" t="s">
        <v>1240</v>
      </c>
      <c r="F366" s="279">
        <f>SUM(G366:L366)</f>
        <v>0</v>
      </c>
      <c r="G366" s="279" t="s">
        <v>545</v>
      </c>
      <c r="H366" s="279" t="s">
        <v>545</v>
      </c>
      <c r="I366" s="279" t="s">
        <v>545</v>
      </c>
      <c r="J366" s="279" t="s">
        <v>545</v>
      </c>
      <c r="K366" s="279" t="s">
        <v>545</v>
      </c>
      <c r="L366" s="279" t="s">
        <v>545</v>
      </c>
      <c r="M366" s="279" t="s">
        <v>545</v>
      </c>
    </row>
    <row r="367" spans="1:13" ht="15" customHeight="1">
      <c r="B367" s="576" t="s">
        <v>547</v>
      </c>
      <c r="C367" s="577"/>
      <c r="D367" s="267" t="s">
        <v>677</v>
      </c>
      <c r="E367" s="267" t="s">
        <v>1240</v>
      </c>
      <c r="F367" s="279">
        <f>SUM(G367:L367)</f>
        <v>0</v>
      </c>
      <c r="G367" s="279" t="s">
        <v>545</v>
      </c>
      <c r="H367" s="279" t="s">
        <v>545</v>
      </c>
      <c r="I367" s="279" t="s">
        <v>545</v>
      </c>
      <c r="J367" s="279" t="s">
        <v>545</v>
      </c>
      <c r="K367" s="279" t="s">
        <v>545</v>
      </c>
      <c r="L367" s="279" t="s">
        <v>545</v>
      </c>
      <c r="M367" s="279" t="s">
        <v>545</v>
      </c>
    </row>
    <row r="368" spans="1:13" ht="15" customHeight="1">
      <c r="A368" s="265" t="s">
        <v>1463</v>
      </c>
      <c r="B368" s="578" t="s">
        <v>1205</v>
      </c>
      <c r="C368" s="579"/>
      <c r="D368" s="267" t="s">
        <v>674</v>
      </c>
      <c r="E368" s="267" t="s">
        <v>1239</v>
      </c>
      <c r="F368" s="280">
        <f>SUM(G368:L368)</f>
        <v>0</v>
      </c>
      <c r="G368" s="280">
        <f t="shared" ref="G368:M368" si="65">SUM(G370:G372)</f>
        <v>0</v>
      </c>
      <c r="H368" s="280">
        <f t="shared" si="65"/>
        <v>0</v>
      </c>
      <c r="I368" s="280">
        <f t="shared" si="65"/>
        <v>0</v>
      </c>
      <c r="J368" s="280">
        <f t="shared" si="65"/>
        <v>0</v>
      </c>
      <c r="K368" s="280">
        <f t="shared" si="65"/>
        <v>0</v>
      </c>
      <c r="L368" s="280">
        <f t="shared" si="65"/>
        <v>0</v>
      </c>
      <c r="M368" s="280">
        <f t="shared" si="65"/>
        <v>0</v>
      </c>
    </row>
    <row r="369" spans="1:13" ht="15" customHeight="1">
      <c r="B369" s="576" t="s">
        <v>550</v>
      </c>
      <c r="C369" s="577"/>
      <c r="D369" s="267" t="s">
        <v>545</v>
      </c>
      <c r="E369" s="267" t="s">
        <v>545</v>
      </c>
      <c r="F369" s="277" t="s">
        <v>545</v>
      </c>
      <c r="G369" s="277" t="s">
        <v>545</v>
      </c>
      <c r="H369" s="277" t="s">
        <v>545</v>
      </c>
      <c r="I369" s="277" t="s">
        <v>545</v>
      </c>
      <c r="J369" s="277" t="s">
        <v>545</v>
      </c>
      <c r="K369" s="277" t="s">
        <v>545</v>
      </c>
      <c r="L369" s="277" t="s">
        <v>545</v>
      </c>
      <c r="M369" s="277" t="s">
        <v>545</v>
      </c>
    </row>
    <row r="370" spans="1:13" ht="15" customHeight="1">
      <c r="B370" s="576" t="s">
        <v>549</v>
      </c>
      <c r="C370" s="577"/>
      <c r="D370" s="267" t="s">
        <v>674</v>
      </c>
      <c r="E370" s="267" t="s">
        <v>1239</v>
      </c>
      <c r="F370" s="279">
        <f>SUM(G370:L370)</f>
        <v>0</v>
      </c>
      <c r="G370" s="279" t="s">
        <v>545</v>
      </c>
      <c r="H370" s="279" t="s">
        <v>545</v>
      </c>
      <c r="I370" s="279" t="s">
        <v>545</v>
      </c>
      <c r="J370" s="279" t="s">
        <v>545</v>
      </c>
      <c r="K370" s="279" t="s">
        <v>545</v>
      </c>
      <c r="L370" s="279" t="s">
        <v>545</v>
      </c>
      <c r="M370" s="279" t="s">
        <v>545</v>
      </c>
    </row>
    <row r="371" spans="1:13" ht="15" customHeight="1">
      <c r="B371" s="576" t="s">
        <v>548</v>
      </c>
      <c r="C371" s="577"/>
      <c r="D371" s="267" t="s">
        <v>674</v>
      </c>
      <c r="E371" s="267" t="s">
        <v>1239</v>
      </c>
      <c r="F371" s="279">
        <f>SUM(G371:L371)</f>
        <v>0</v>
      </c>
      <c r="G371" s="279" t="s">
        <v>545</v>
      </c>
      <c r="H371" s="279" t="s">
        <v>545</v>
      </c>
      <c r="I371" s="279" t="s">
        <v>545</v>
      </c>
      <c r="J371" s="279" t="s">
        <v>545</v>
      </c>
      <c r="K371" s="279" t="s">
        <v>545</v>
      </c>
      <c r="L371" s="279" t="s">
        <v>545</v>
      </c>
      <c r="M371" s="279" t="s">
        <v>545</v>
      </c>
    </row>
    <row r="372" spans="1:13" ht="15" customHeight="1">
      <c r="B372" s="576" t="s">
        <v>547</v>
      </c>
      <c r="C372" s="577"/>
      <c r="D372" s="267" t="s">
        <v>674</v>
      </c>
      <c r="E372" s="267" t="s">
        <v>1239</v>
      </c>
      <c r="F372" s="279">
        <f>SUM(G372:L372)</f>
        <v>0</v>
      </c>
      <c r="G372" s="279" t="s">
        <v>545</v>
      </c>
      <c r="H372" s="279" t="s">
        <v>545</v>
      </c>
      <c r="I372" s="279" t="s">
        <v>545</v>
      </c>
      <c r="J372" s="279" t="s">
        <v>545</v>
      </c>
      <c r="K372" s="279" t="s">
        <v>545</v>
      </c>
      <c r="L372" s="279" t="s">
        <v>545</v>
      </c>
      <c r="M372" s="279" t="s">
        <v>545</v>
      </c>
    </row>
    <row r="373" spans="1:13" ht="15" customHeight="1">
      <c r="A373" s="265" t="s">
        <v>1462</v>
      </c>
      <c r="B373" s="578" t="s">
        <v>1238</v>
      </c>
      <c r="C373" s="579"/>
      <c r="D373" s="267" t="s">
        <v>1237</v>
      </c>
      <c r="E373" s="267" t="s">
        <v>102</v>
      </c>
      <c r="F373" s="280">
        <f>SUM(G373:L373)</f>
        <v>1200</v>
      </c>
      <c r="G373" s="280">
        <f t="shared" ref="G373:M373" si="66">SUM(G375:G377)</f>
        <v>1200</v>
      </c>
      <c r="H373" s="280">
        <f t="shared" si="66"/>
        <v>0</v>
      </c>
      <c r="I373" s="280">
        <f t="shared" si="66"/>
        <v>0</v>
      </c>
      <c r="J373" s="280">
        <f t="shared" si="66"/>
        <v>0</v>
      </c>
      <c r="K373" s="280">
        <f t="shared" si="66"/>
        <v>0</v>
      </c>
      <c r="L373" s="280">
        <f t="shared" si="66"/>
        <v>0</v>
      </c>
      <c r="M373" s="280">
        <f t="shared" si="66"/>
        <v>0</v>
      </c>
    </row>
    <row r="374" spans="1:13" ht="15" customHeight="1">
      <c r="B374" s="582" t="s">
        <v>550</v>
      </c>
      <c r="C374" s="583"/>
      <c r="D374" s="267" t="s">
        <v>545</v>
      </c>
      <c r="E374" s="267" t="s">
        <v>545</v>
      </c>
      <c r="F374" s="277" t="s">
        <v>545</v>
      </c>
      <c r="G374" s="277" t="s">
        <v>545</v>
      </c>
      <c r="H374" s="277" t="s">
        <v>545</v>
      </c>
      <c r="I374" s="277" t="s">
        <v>545</v>
      </c>
      <c r="J374" s="277" t="s">
        <v>545</v>
      </c>
      <c r="K374" s="277" t="s">
        <v>545</v>
      </c>
      <c r="L374" s="277" t="s">
        <v>545</v>
      </c>
      <c r="M374" s="277" t="s">
        <v>545</v>
      </c>
    </row>
    <row r="375" spans="1:13" ht="30" customHeight="1">
      <c r="B375" s="582" t="s">
        <v>549</v>
      </c>
      <c r="C375" s="583"/>
      <c r="D375" s="267" t="s">
        <v>1237</v>
      </c>
      <c r="E375" s="267" t="s">
        <v>102</v>
      </c>
      <c r="F375" s="279">
        <f>SUM(G375:L375)</f>
        <v>1200</v>
      </c>
      <c r="G375" s="279">
        <v>1200</v>
      </c>
      <c r="H375" s="279" t="s">
        <v>545</v>
      </c>
      <c r="I375" s="279">
        <v>0</v>
      </c>
      <c r="J375" s="279">
        <v>0</v>
      </c>
      <c r="K375" s="279" t="s">
        <v>545</v>
      </c>
      <c r="L375" s="279">
        <v>0</v>
      </c>
      <c r="M375" s="279">
        <v>0</v>
      </c>
    </row>
    <row r="376" spans="1:13">
      <c r="B376" s="582" t="s">
        <v>548</v>
      </c>
      <c r="C376" s="583"/>
      <c r="D376" s="267" t="s">
        <v>1237</v>
      </c>
      <c r="E376" s="267" t="s">
        <v>102</v>
      </c>
      <c r="F376" s="279">
        <f>SUM(G376:L376)</f>
        <v>0</v>
      </c>
      <c r="G376" s="279" t="s">
        <v>545</v>
      </c>
      <c r="H376" s="279" t="s">
        <v>545</v>
      </c>
      <c r="I376" s="279" t="s">
        <v>545</v>
      </c>
      <c r="J376" s="279" t="s">
        <v>545</v>
      </c>
      <c r="K376" s="279" t="s">
        <v>545</v>
      </c>
      <c r="L376" s="279">
        <v>0</v>
      </c>
      <c r="M376" s="279" t="s">
        <v>545</v>
      </c>
    </row>
    <row r="377" spans="1:13">
      <c r="B377" s="582" t="s">
        <v>547</v>
      </c>
      <c r="C377" s="583"/>
      <c r="D377" s="267" t="s">
        <v>1237</v>
      </c>
      <c r="E377" s="267" t="s">
        <v>102</v>
      </c>
      <c r="F377" s="279">
        <f>SUM(G377:L377)</f>
        <v>0</v>
      </c>
      <c r="G377" s="279" t="s">
        <v>545</v>
      </c>
      <c r="H377" s="279" t="s">
        <v>545</v>
      </c>
      <c r="I377" s="279" t="s">
        <v>545</v>
      </c>
      <c r="J377" s="279" t="s">
        <v>545</v>
      </c>
      <c r="K377" s="279" t="s">
        <v>545</v>
      </c>
      <c r="L377" s="279">
        <v>0</v>
      </c>
      <c r="M377" s="279" t="s">
        <v>545</v>
      </c>
    </row>
    <row r="378" spans="1:13" ht="15" customHeight="1">
      <c r="A378" s="265" t="s">
        <v>1461</v>
      </c>
      <c r="B378" s="578" t="s">
        <v>1236</v>
      </c>
      <c r="C378" s="579"/>
      <c r="D378" s="267" t="s">
        <v>1235</v>
      </c>
      <c r="E378" s="267" t="s">
        <v>1234</v>
      </c>
      <c r="F378" s="280">
        <f>SUM(G378:L378)</f>
        <v>1200</v>
      </c>
      <c r="G378" s="280">
        <f t="shared" ref="G378:M378" si="67">SUM(G380:G382)</f>
        <v>1200</v>
      </c>
      <c r="H378" s="280">
        <f t="shared" si="67"/>
        <v>0</v>
      </c>
      <c r="I378" s="280">
        <f t="shared" si="67"/>
        <v>0</v>
      </c>
      <c r="J378" s="280">
        <f t="shared" si="67"/>
        <v>0</v>
      </c>
      <c r="K378" s="280">
        <f t="shared" si="67"/>
        <v>0</v>
      </c>
      <c r="L378" s="280">
        <f t="shared" si="67"/>
        <v>0</v>
      </c>
      <c r="M378" s="280">
        <f t="shared" si="67"/>
        <v>0</v>
      </c>
    </row>
    <row r="379" spans="1:13" ht="15" customHeight="1">
      <c r="B379" s="576" t="s">
        <v>550</v>
      </c>
      <c r="C379" s="577"/>
      <c r="D379" s="267" t="s">
        <v>545</v>
      </c>
      <c r="E379" s="267" t="s">
        <v>545</v>
      </c>
      <c r="F379" s="277" t="s">
        <v>545</v>
      </c>
      <c r="G379" s="277" t="s">
        <v>545</v>
      </c>
      <c r="H379" s="277" t="s">
        <v>545</v>
      </c>
      <c r="I379" s="277" t="s">
        <v>545</v>
      </c>
      <c r="J379" s="277" t="s">
        <v>545</v>
      </c>
      <c r="K379" s="277" t="s">
        <v>545</v>
      </c>
      <c r="L379" s="277" t="s">
        <v>545</v>
      </c>
      <c r="M379" s="277" t="s">
        <v>545</v>
      </c>
    </row>
    <row r="380" spans="1:13" ht="30" customHeight="1">
      <c r="B380" s="576" t="s">
        <v>549</v>
      </c>
      <c r="C380" s="577"/>
      <c r="D380" s="267" t="s">
        <v>1235</v>
      </c>
      <c r="E380" s="267" t="s">
        <v>1234</v>
      </c>
      <c r="F380" s="279">
        <f>SUM(G380:L380)</f>
        <v>1200</v>
      </c>
      <c r="G380" s="279">
        <v>1200</v>
      </c>
      <c r="H380" s="279" t="s">
        <v>545</v>
      </c>
      <c r="I380" s="279" t="s">
        <v>545</v>
      </c>
      <c r="J380" s="279" t="s">
        <v>545</v>
      </c>
      <c r="K380" s="279" t="s">
        <v>545</v>
      </c>
      <c r="L380" s="279" t="s">
        <v>545</v>
      </c>
      <c r="M380" s="279" t="s">
        <v>545</v>
      </c>
    </row>
    <row r="381" spans="1:13" ht="15" customHeight="1">
      <c r="B381" s="576" t="s">
        <v>548</v>
      </c>
      <c r="C381" s="577"/>
      <c r="D381" s="267" t="s">
        <v>1235</v>
      </c>
      <c r="E381" s="267" t="s">
        <v>1234</v>
      </c>
      <c r="F381" s="279">
        <f>SUM(G381:L381)</f>
        <v>0</v>
      </c>
      <c r="G381" s="279" t="s">
        <v>545</v>
      </c>
      <c r="H381" s="279" t="s">
        <v>545</v>
      </c>
      <c r="I381" s="279" t="s">
        <v>545</v>
      </c>
      <c r="J381" s="279" t="s">
        <v>545</v>
      </c>
      <c r="K381" s="279" t="s">
        <v>545</v>
      </c>
      <c r="L381" s="279" t="s">
        <v>545</v>
      </c>
      <c r="M381" s="279" t="s">
        <v>545</v>
      </c>
    </row>
    <row r="382" spans="1:13" ht="15" customHeight="1">
      <c r="B382" s="576" t="s">
        <v>547</v>
      </c>
      <c r="C382" s="577"/>
      <c r="D382" s="267" t="s">
        <v>1235</v>
      </c>
      <c r="E382" s="267" t="s">
        <v>1234</v>
      </c>
      <c r="F382" s="279">
        <f>SUM(G382:L382)</f>
        <v>0</v>
      </c>
      <c r="G382" s="279" t="s">
        <v>545</v>
      </c>
      <c r="H382" s="279" t="s">
        <v>545</v>
      </c>
      <c r="I382" s="279" t="s">
        <v>545</v>
      </c>
      <c r="J382" s="279" t="s">
        <v>545</v>
      </c>
      <c r="K382" s="279" t="s">
        <v>545</v>
      </c>
      <c r="L382" s="279" t="s">
        <v>545</v>
      </c>
      <c r="M382" s="279" t="s">
        <v>545</v>
      </c>
    </row>
    <row r="383" spans="1:13" ht="15" customHeight="1">
      <c r="A383" s="265" t="s">
        <v>1460</v>
      </c>
      <c r="B383" s="578" t="s">
        <v>1233</v>
      </c>
      <c r="C383" s="579"/>
      <c r="D383" s="267" t="s">
        <v>1232</v>
      </c>
      <c r="E383" s="267" t="s">
        <v>1231</v>
      </c>
      <c r="F383" s="280">
        <f>SUM(G383:L383)</f>
        <v>0</v>
      </c>
      <c r="G383" s="280">
        <f t="shared" ref="G383:M383" si="68">SUM(G385:G387)</f>
        <v>0</v>
      </c>
      <c r="H383" s="280">
        <f t="shared" si="68"/>
        <v>0</v>
      </c>
      <c r="I383" s="280">
        <f t="shared" si="68"/>
        <v>0</v>
      </c>
      <c r="J383" s="280">
        <f t="shared" si="68"/>
        <v>0</v>
      </c>
      <c r="K383" s="280">
        <f t="shared" si="68"/>
        <v>0</v>
      </c>
      <c r="L383" s="280">
        <f t="shared" si="68"/>
        <v>0</v>
      </c>
      <c r="M383" s="280">
        <f t="shared" si="68"/>
        <v>0</v>
      </c>
    </row>
    <row r="384" spans="1:13" ht="15" customHeight="1">
      <c r="B384" s="576" t="s">
        <v>550</v>
      </c>
      <c r="C384" s="577"/>
      <c r="D384" s="267" t="s">
        <v>545</v>
      </c>
      <c r="E384" s="267" t="s">
        <v>545</v>
      </c>
      <c r="F384" s="277" t="s">
        <v>545</v>
      </c>
      <c r="G384" s="277" t="s">
        <v>545</v>
      </c>
      <c r="H384" s="277" t="s">
        <v>545</v>
      </c>
      <c r="I384" s="277" t="s">
        <v>545</v>
      </c>
      <c r="J384" s="277" t="s">
        <v>545</v>
      </c>
      <c r="K384" s="277" t="s">
        <v>545</v>
      </c>
      <c r="L384" s="277" t="s">
        <v>545</v>
      </c>
      <c r="M384" s="277" t="s">
        <v>545</v>
      </c>
    </row>
    <row r="385" spans="1:13" ht="15" customHeight="1">
      <c r="B385" s="576" t="s">
        <v>549</v>
      </c>
      <c r="C385" s="577"/>
      <c r="D385" s="267" t="s">
        <v>1232</v>
      </c>
      <c r="E385" s="267" t="s">
        <v>1231</v>
      </c>
      <c r="F385" s="279">
        <f>SUM(G385:L385)</f>
        <v>0</v>
      </c>
      <c r="G385" s="279" t="s">
        <v>545</v>
      </c>
      <c r="H385" s="279" t="s">
        <v>545</v>
      </c>
      <c r="I385" s="279" t="s">
        <v>545</v>
      </c>
      <c r="J385" s="279" t="s">
        <v>545</v>
      </c>
      <c r="K385" s="279" t="s">
        <v>545</v>
      </c>
      <c r="L385" s="279" t="s">
        <v>545</v>
      </c>
      <c r="M385" s="279" t="s">
        <v>545</v>
      </c>
    </row>
    <row r="386" spans="1:13" ht="15" customHeight="1">
      <c r="B386" s="576" t="s">
        <v>548</v>
      </c>
      <c r="C386" s="577"/>
      <c r="D386" s="267" t="s">
        <v>1232</v>
      </c>
      <c r="E386" s="267" t="s">
        <v>1231</v>
      </c>
      <c r="F386" s="279">
        <f>SUM(G386:L386)</f>
        <v>0</v>
      </c>
      <c r="G386" s="279" t="s">
        <v>545</v>
      </c>
      <c r="H386" s="279" t="s">
        <v>545</v>
      </c>
      <c r="I386" s="279" t="s">
        <v>545</v>
      </c>
      <c r="J386" s="279" t="s">
        <v>545</v>
      </c>
      <c r="K386" s="279" t="s">
        <v>545</v>
      </c>
      <c r="L386" s="279" t="s">
        <v>545</v>
      </c>
      <c r="M386" s="279" t="s">
        <v>545</v>
      </c>
    </row>
    <row r="387" spans="1:13" ht="15" customHeight="1">
      <c r="B387" s="576" t="s">
        <v>547</v>
      </c>
      <c r="C387" s="577"/>
      <c r="D387" s="267" t="s">
        <v>1232</v>
      </c>
      <c r="E387" s="267" t="s">
        <v>1231</v>
      </c>
      <c r="F387" s="279">
        <f>SUM(G387:L387)</f>
        <v>0</v>
      </c>
      <c r="G387" s="279" t="s">
        <v>545</v>
      </c>
      <c r="H387" s="279" t="s">
        <v>545</v>
      </c>
      <c r="I387" s="279" t="s">
        <v>545</v>
      </c>
      <c r="J387" s="279" t="s">
        <v>545</v>
      </c>
      <c r="K387" s="279" t="s">
        <v>545</v>
      </c>
      <c r="L387" s="279" t="s">
        <v>545</v>
      </c>
      <c r="M387" s="279" t="s">
        <v>545</v>
      </c>
    </row>
    <row r="388" spans="1:13" ht="15" customHeight="1">
      <c r="A388" s="265" t="s">
        <v>1459</v>
      </c>
      <c r="B388" s="578" t="s">
        <v>656</v>
      </c>
      <c r="C388" s="579"/>
      <c r="D388" s="267" t="s">
        <v>1230</v>
      </c>
      <c r="E388" s="267" t="s">
        <v>1229</v>
      </c>
      <c r="F388" s="280">
        <f>SUM(G388:L388)</f>
        <v>0</v>
      </c>
      <c r="G388" s="280">
        <f t="shared" ref="G388:M388" si="69">SUM(G390:G392)</f>
        <v>0</v>
      </c>
      <c r="H388" s="280">
        <f t="shared" si="69"/>
        <v>0</v>
      </c>
      <c r="I388" s="280">
        <f t="shared" si="69"/>
        <v>0</v>
      </c>
      <c r="J388" s="280">
        <f t="shared" si="69"/>
        <v>0</v>
      </c>
      <c r="K388" s="280">
        <f t="shared" si="69"/>
        <v>0</v>
      </c>
      <c r="L388" s="280">
        <f t="shared" si="69"/>
        <v>0</v>
      </c>
      <c r="M388" s="280">
        <f t="shared" si="69"/>
        <v>0</v>
      </c>
    </row>
    <row r="389" spans="1:13" ht="15" customHeight="1">
      <c r="B389" s="576" t="s">
        <v>550</v>
      </c>
      <c r="C389" s="577"/>
      <c r="D389" s="267" t="s">
        <v>545</v>
      </c>
      <c r="E389" s="267" t="s">
        <v>545</v>
      </c>
      <c r="F389" s="277" t="s">
        <v>545</v>
      </c>
      <c r="G389" s="277" t="s">
        <v>545</v>
      </c>
      <c r="H389" s="277" t="s">
        <v>545</v>
      </c>
      <c r="I389" s="277" t="s">
        <v>545</v>
      </c>
      <c r="J389" s="277" t="s">
        <v>545</v>
      </c>
      <c r="K389" s="277" t="s">
        <v>545</v>
      </c>
      <c r="L389" s="277" t="s">
        <v>545</v>
      </c>
      <c r="M389" s="277" t="s">
        <v>545</v>
      </c>
    </row>
    <row r="390" spans="1:13" ht="15" customHeight="1">
      <c r="B390" s="576" t="s">
        <v>549</v>
      </c>
      <c r="C390" s="577"/>
      <c r="D390" s="267" t="s">
        <v>1230</v>
      </c>
      <c r="E390" s="267" t="s">
        <v>1229</v>
      </c>
      <c r="F390" s="279">
        <f>SUM(G390:L390)</f>
        <v>0</v>
      </c>
      <c r="G390" s="279" t="s">
        <v>545</v>
      </c>
      <c r="H390" s="279" t="s">
        <v>545</v>
      </c>
      <c r="I390" s="279" t="s">
        <v>545</v>
      </c>
      <c r="J390" s="279" t="s">
        <v>545</v>
      </c>
      <c r="K390" s="279" t="s">
        <v>545</v>
      </c>
      <c r="L390" s="279" t="s">
        <v>545</v>
      </c>
      <c r="M390" s="279" t="s">
        <v>545</v>
      </c>
    </row>
    <row r="391" spans="1:13" ht="15" customHeight="1">
      <c r="B391" s="576" t="s">
        <v>548</v>
      </c>
      <c r="C391" s="577"/>
      <c r="D391" s="267" t="s">
        <v>1230</v>
      </c>
      <c r="E391" s="267" t="s">
        <v>1229</v>
      </c>
      <c r="F391" s="279">
        <f>SUM(G391:L391)</f>
        <v>0</v>
      </c>
      <c r="G391" s="279" t="s">
        <v>545</v>
      </c>
      <c r="H391" s="279" t="s">
        <v>545</v>
      </c>
      <c r="I391" s="279" t="s">
        <v>545</v>
      </c>
      <c r="J391" s="279" t="s">
        <v>545</v>
      </c>
      <c r="K391" s="279" t="s">
        <v>545</v>
      </c>
      <c r="L391" s="279" t="s">
        <v>545</v>
      </c>
      <c r="M391" s="279" t="s">
        <v>545</v>
      </c>
    </row>
    <row r="392" spans="1:13" ht="15" customHeight="1">
      <c r="B392" s="576" t="s">
        <v>547</v>
      </c>
      <c r="C392" s="577"/>
      <c r="D392" s="267" t="s">
        <v>1230</v>
      </c>
      <c r="E392" s="267" t="s">
        <v>1229</v>
      </c>
      <c r="F392" s="279">
        <f>SUM(G392:L392)</f>
        <v>0</v>
      </c>
      <c r="G392" s="279" t="s">
        <v>545</v>
      </c>
      <c r="H392" s="279" t="s">
        <v>545</v>
      </c>
      <c r="I392" s="279" t="s">
        <v>545</v>
      </c>
      <c r="J392" s="279" t="s">
        <v>545</v>
      </c>
      <c r="K392" s="279" t="s">
        <v>545</v>
      </c>
      <c r="L392" s="279" t="s">
        <v>545</v>
      </c>
      <c r="M392" s="279" t="s">
        <v>545</v>
      </c>
    </row>
    <row r="393" spans="1:13" ht="15" customHeight="1">
      <c r="A393" s="265" t="s">
        <v>1458</v>
      </c>
      <c r="B393" s="578" t="s">
        <v>640</v>
      </c>
      <c r="C393" s="579"/>
      <c r="D393" s="267" t="s">
        <v>1228</v>
      </c>
      <c r="E393" s="267" t="s">
        <v>1227</v>
      </c>
      <c r="F393" s="280">
        <f>SUM(G393:L393)</f>
        <v>0</v>
      </c>
      <c r="G393" s="280">
        <f t="shared" ref="G393:M393" si="70">SUM(G395:G397)</f>
        <v>0</v>
      </c>
      <c r="H393" s="280">
        <f t="shared" si="70"/>
        <v>0</v>
      </c>
      <c r="I393" s="280">
        <f t="shared" si="70"/>
        <v>0</v>
      </c>
      <c r="J393" s="280">
        <f t="shared" si="70"/>
        <v>0</v>
      </c>
      <c r="K393" s="280">
        <f t="shared" si="70"/>
        <v>0</v>
      </c>
      <c r="L393" s="280">
        <f t="shared" si="70"/>
        <v>0</v>
      </c>
      <c r="M393" s="280">
        <f t="shared" si="70"/>
        <v>0</v>
      </c>
    </row>
    <row r="394" spans="1:13" ht="15" customHeight="1">
      <c r="B394" s="576" t="s">
        <v>550</v>
      </c>
      <c r="C394" s="577"/>
      <c r="D394" s="267" t="s">
        <v>545</v>
      </c>
      <c r="E394" s="267" t="s">
        <v>545</v>
      </c>
      <c r="F394" s="277" t="s">
        <v>545</v>
      </c>
      <c r="G394" s="277" t="s">
        <v>545</v>
      </c>
      <c r="H394" s="277" t="s">
        <v>545</v>
      </c>
      <c r="I394" s="277" t="s">
        <v>545</v>
      </c>
      <c r="J394" s="277" t="s">
        <v>545</v>
      </c>
      <c r="K394" s="277" t="s">
        <v>545</v>
      </c>
      <c r="L394" s="277" t="s">
        <v>545</v>
      </c>
      <c r="M394" s="277" t="s">
        <v>545</v>
      </c>
    </row>
    <row r="395" spans="1:13" ht="15" customHeight="1">
      <c r="B395" s="576" t="s">
        <v>549</v>
      </c>
      <c r="C395" s="577"/>
      <c r="D395" s="267" t="s">
        <v>1228</v>
      </c>
      <c r="E395" s="267" t="s">
        <v>1227</v>
      </c>
      <c r="F395" s="279">
        <f>SUM(G395:L395)</f>
        <v>0</v>
      </c>
      <c r="G395" s="279" t="s">
        <v>545</v>
      </c>
      <c r="H395" s="279" t="s">
        <v>545</v>
      </c>
      <c r="I395" s="279" t="s">
        <v>545</v>
      </c>
      <c r="J395" s="279" t="s">
        <v>545</v>
      </c>
      <c r="K395" s="279" t="s">
        <v>545</v>
      </c>
      <c r="L395" s="279" t="s">
        <v>545</v>
      </c>
      <c r="M395" s="279" t="s">
        <v>545</v>
      </c>
    </row>
    <row r="396" spans="1:13" ht="15" customHeight="1">
      <c r="B396" s="576" t="s">
        <v>548</v>
      </c>
      <c r="C396" s="577"/>
      <c r="D396" s="267" t="s">
        <v>1228</v>
      </c>
      <c r="E396" s="267" t="s">
        <v>1227</v>
      </c>
      <c r="F396" s="279">
        <f>SUM(G396:L396)</f>
        <v>0</v>
      </c>
      <c r="G396" s="279" t="s">
        <v>545</v>
      </c>
      <c r="H396" s="279" t="s">
        <v>545</v>
      </c>
      <c r="I396" s="279" t="s">
        <v>545</v>
      </c>
      <c r="J396" s="279" t="s">
        <v>545</v>
      </c>
      <c r="K396" s="279" t="s">
        <v>545</v>
      </c>
      <c r="L396" s="279" t="s">
        <v>545</v>
      </c>
      <c r="M396" s="279" t="s">
        <v>545</v>
      </c>
    </row>
    <row r="397" spans="1:13" ht="15" customHeight="1">
      <c r="B397" s="576" t="s">
        <v>547</v>
      </c>
      <c r="C397" s="577"/>
      <c r="D397" s="267" t="s">
        <v>1228</v>
      </c>
      <c r="E397" s="267" t="s">
        <v>1227</v>
      </c>
      <c r="F397" s="279">
        <f>SUM(G397:L397)</f>
        <v>0</v>
      </c>
      <c r="G397" s="279" t="s">
        <v>545</v>
      </c>
      <c r="H397" s="279" t="s">
        <v>545</v>
      </c>
      <c r="I397" s="279" t="s">
        <v>545</v>
      </c>
      <c r="J397" s="279" t="s">
        <v>545</v>
      </c>
      <c r="K397" s="279" t="s">
        <v>545</v>
      </c>
      <c r="L397" s="279" t="s">
        <v>545</v>
      </c>
      <c r="M397" s="279" t="s">
        <v>545</v>
      </c>
    </row>
    <row r="398" spans="1:13" ht="15" customHeight="1">
      <c r="A398" s="265" t="s">
        <v>1457</v>
      </c>
      <c r="B398" s="578" t="s">
        <v>1205</v>
      </c>
      <c r="C398" s="579"/>
      <c r="D398" s="267" t="s">
        <v>1226</v>
      </c>
      <c r="E398" s="267" t="s">
        <v>1225</v>
      </c>
      <c r="F398" s="280">
        <f>SUM(G398:L398)</f>
        <v>0</v>
      </c>
      <c r="G398" s="280">
        <f t="shared" ref="G398:M398" si="71">SUM(G400:G402)</f>
        <v>0</v>
      </c>
      <c r="H398" s="280">
        <f t="shared" si="71"/>
        <v>0</v>
      </c>
      <c r="I398" s="280">
        <f t="shared" si="71"/>
        <v>0</v>
      </c>
      <c r="J398" s="280">
        <f t="shared" si="71"/>
        <v>0</v>
      </c>
      <c r="K398" s="280">
        <f t="shared" si="71"/>
        <v>0</v>
      </c>
      <c r="L398" s="280">
        <f t="shared" si="71"/>
        <v>0</v>
      </c>
      <c r="M398" s="280">
        <f t="shared" si="71"/>
        <v>0</v>
      </c>
    </row>
    <row r="399" spans="1:13" ht="15" customHeight="1">
      <c r="B399" s="576" t="s">
        <v>550</v>
      </c>
      <c r="C399" s="577"/>
      <c r="D399" s="267" t="s">
        <v>545</v>
      </c>
      <c r="E399" s="267" t="s">
        <v>545</v>
      </c>
      <c r="F399" s="277" t="s">
        <v>545</v>
      </c>
      <c r="G399" s="277" t="s">
        <v>545</v>
      </c>
      <c r="H399" s="277" t="s">
        <v>545</v>
      </c>
      <c r="I399" s="277" t="s">
        <v>545</v>
      </c>
      <c r="J399" s="277" t="s">
        <v>545</v>
      </c>
      <c r="K399" s="277" t="s">
        <v>545</v>
      </c>
      <c r="L399" s="277" t="s">
        <v>545</v>
      </c>
      <c r="M399" s="277" t="s">
        <v>545</v>
      </c>
    </row>
    <row r="400" spans="1:13" ht="15" customHeight="1">
      <c r="B400" s="576" t="s">
        <v>549</v>
      </c>
      <c r="C400" s="577"/>
      <c r="D400" s="267" t="s">
        <v>1226</v>
      </c>
      <c r="E400" s="267" t="s">
        <v>1225</v>
      </c>
      <c r="F400" s="279">
        <f>SUM(G400:L400)</f>
        <v>0</v>
      </c>
      <c r="G400" s="279" t="s">
        <v>545</v>
      </c>
      <c r="H400" s="279" t="s">
        <v>545</v>
      </c>
      <c r="I400" s="279" t="s">
        <v>545</v>
      </c>
      <c r="J400" s="279" t="s">
        <v>545</v>
      </c>
      <c r="K400" s="279" t="s">
        <v>545</v>
      </c>
      <c r="L400" s="279" t="s">
        <v>545</v>
      </c>
      <c r="M400" s="279" t="s">
        <v>545</v>
      </c>
    </row>
    <row r="401" spans="1:13" ht="15" customHeight="1">
      <c r="B401" s="576" t="s">
        <v>548</v>
      </c>
      <c r="C401" s="577"/>
      <c r="D401" s="267" t="s">
        <v>1226</v>
      </c>
      <c r="E401" s="267" t="s">
        <v>1225</v>
      </c>
      <c r="F401" s="279">
        <f>SUM(G401:L401)</f>
        <v>0</v>
      </c>
      <c r="G401" s="279" t="s">
        <v>545</v>
      </c>
      <c r="H401" s="279" t="s">
        <v>545</v>
      </c>
      <c r="I401" s="279" t="s">
        <v>545</v>
      </c>
      <c r="J401" s="279" t="s">
        <v>545</v>
      </c>
      <c r="K401" s="279" t="s">
        <v>545</v>
      </c>
      <c r="L401" s="279" t="s">
        <v>545</v>
      </c>
      <c r="M401" s="279" t="s">
        <v>545</v>
      </c>
    </row>
    <row r="402" spans="1:13" ht="15" customHeight="1">
      <c r="B402" s="576" t="s">
        <v>547</v>
      </c>
      <c r="C402" s="577"/>
      <c r="D402" s="267" t="s">
        <v>1226</v>
      </c>
      <c r="E402" s="267" t="s">
        <v>1225</v>
      </c>
      <c r="F402" s="279">
        <f>SUM(G402:L402)</f>
        <v>0</v>
      </c>
      <c r="G402" s="279" t="s">
        <v>545</v>
      </c>
      <c r="H402" s="279" t="s">
        <v>545</v>
      </c>
      <c r="I402" s="279" t="s">
        <v>545</v>
      </c>
      <c r="J402" s="279" t="s">
        <v>545</v>
      </c>
      <c r="K402" s="279" t="s">
        <v>545</v>
      </c>
      <c r="L402" s="279" t="s">
        <v>545</v>
      </c>
      <c r="M402" s="279" t="s">
        <v>545</v>
      </c>
    </row>
    <row r="403" spans="1:13" ht="15" customHeight="1">
      <c r="A403" s="265" t="s">
        <v>1456</v>
      </c>
      <c r="B403" s="578" t="s">
        <v>1224</v>
      </c>
      <c r="C403" s="579"/>
      <c r="D403" s="267" t="s">
        <v>1223</v>
      </c>
      <c r="E403" s="267" t="s">
        <v>1222</v>
      </c>
      <c r="F403" s="280">
        <f>SUM(G403:L403)</f>
        <v>0</v>
      </c>
      <c r="G403" s="280">
        <f t="shared" ref="G403:M403" si="72">SUM(G405:G407)</f>
        <v>0</v>
      </c>
      <c r="H403" s="280">
        <f t="shared" si="72"/>
        <v>0</v>
      </c>
      <c r="I403" s="280">
        <f t="shared" si="72"/>
        <v>0</v>
      </c>
      <c r="J403" s="280">
        <f t="shared" si="72"/>
        <v>0</v>
      </c>
      <c r="K403" s="280">
        <f t="shared" si="72"/>
        <v>0</v>
      </c>
      <c r="L403" s="280">
        <f t="shared" si="72"/>
        <v>0</v>
      </c>
      <c r="M403" s="280">
        <f t="shared" si="72"/>
        <v>0</v>
      </c>
    </row>
    <row r="404" spans="1:13" ht="15" customHeight="1">
      <c r="B404" s="576" t="s">
        <v>550</v>
      </c>
      <c r="C404" s="577"/>
      <c r="D404" s="267" t="s">
        <v>545</v>
      </c>
      <c r="E404" s="267" t="s">
        <v>545</v>
      </c>
      <c r="F404" s="277" t="s">
        <v>545</v>
      </c>
      <c r="G404" s="277" t="s">
        <v>545</v>
      </c>
      <c r="H404" s="277" t="s">
        <v>545</v>
      </c>
      <c r="I404" s="277" t="s">
        <v>545</v>
      </c>
      <c r="J404" s="277" t="s">
        <v>545</v>
      </c>
      <c r="K404" s="277" t="s">
        <v>545</v>
      </c>
      <c r="L404" s="277" t="s">
        <v>545</v>
      </c>
      <c r="M404" s="277" t="s">
        <v>545</v>
      </c>
    </row>
    <row r="405" spans="1:13" ht="15" customHeight="1">
      <c r="B405" s="576" t="s">
        <v>549</v>
      </c>
      <c r="C405" s="577"/>
      <c r="D405" s="267" t="s">
        <v>1223</v>
      </c>
      <c r="E405" s="267" t="s">
        <v>1222</v>
      </c>
      <c r="F405" s="279">
        <f>SUM(G405:L405)</f>
        <v>0</v>
      </c>
      <c r="G405" s="279" t="s">
        <v>545</v>
      </c>
      <c r="H405" s="279" t="s">
        <v>545</v>
      </c>
      <c r="I405" s="279" t="s">
        <v>545</v>
      </c>
      <c r="J405" s="279" t="s">
        <v>545</v>
      </c>
      <c r="K405" s="279" t="s">
        <v>545</v>
      </c>
      <c r="L405" s="279" t="s">
        <v>545</v>
      </c>
      <c r="M405" s="279" t="s">
        <v>545</v>
      </c>
    </row>
    <row r="406" spans="1:13" ht="15" customHeight="1">
      <c r="B406" s="576" t="s">
        <v>548</v>
      </c>
      <c r="C406" s="577"/>
      <c r="D406" s="267" t="s">
        <v>1223</v>
      </c>
      <c r="E406" s="267" t="s">
        <v>1222</v>
      </c>
      <c r="F406" s="279">
        <f>SUM(G406:L406)</f>
        <v>0</v>
      </c>
      <c r="G406" s="279" t="s">
        <v>545</v>
      </c>
      <c r="H406" s="279" t="s">
        <v>545</v>
      </c>
      <c r="I406" s="279" t="s">
        <v>545</v>
      </c>
      <c r="J406" s="279" t="s">
        <v>545</v>
      </c>
      <c r="K406" s="279" t="s">
        <v>545</v>
      </c>
      <c r="L406" s="279" t="s">
        <v>545</v>
      </c>
      <c r="M406" s="279" t="s">
        <v>545</v>
      </c>
    </row>
    <row r="407" spans="1:13" ht="15" customHeight="1">
      <c r="B407" s="576" t="s">
        <v>547</v>
      </c>
      <c r="C407" s="577"/>
      <c r="D407" s="267" t="s">
        <v>1223</v>
      </c>
      <c r="E407" s="267" t="s">
        <v>1222</v>
      </c>
      <c r="F407" s="279">
        <f>SUM(G407:L407)</f>
        <v>0</v>
      </c>
      <c r="G407" s="279" t="s">
        <v>545</v>
      </c>
      <c r="H407" s="279" t="s">
        <v>545</v>
      </c>
      <c r="I407" s="279" t="s">
        <v>545</v>
      </c>
      <c r="J407" s="279" t="s">
        <v>545</v>
      </c>
      <c r="K407" s="279" t="s">
        <v>545</v>
      </c>
      <c r="L407" s="279" t="s">
        <v>545</v>
      </c>
      <c r="M407" s="279" t="s">
        <v>545</v>
      </c>
    </row>
    <row r="408" spans="1:13" ht="15" customHeight="1">
      <c r="A408" s="265" t="s">
        <v>1455</v>
      </c>
      <c r="B408" s="578" t="s">
        <v>1221</v>
      </c>
      <c r="C408" s="579"/>
      <c r="D408" s="267" t="s">
        <v>1220</v>
      </c>
      <c r="E408" s="267" t="s">
        <v>102</v>
      </c>
      <c r="F408" s="280">
        <f>SUM(G408:L408)</f>
        <v>0</v>
      </c>
      <c r="G408" s="280">
        <f t="shared" ref="G408:M408" si="73">SUM(G410:G412)</f>
        <v>0</v>
      </c>
      <c r="H408" s="280">
        <f t="shared" si="73"/>
        <v>0</v>
      </c>
      <c r="I408" s="280">
        <f t="shared" si="73"/>
        <v>0</v>
      </c>
      <c r="J408" s="280">
        <f t="shared" si="73"/>
        <v>0</v>
      </c>
      <c r="K408" s="280">
        <f t="shared" si="73"/>
        <v>0</v>
      </c>
      <c r="L408" s="280">
        <f t="shared" si="73"/>
        <v>0</v>
      </c>
      <c r="M408" s="280">
        <f t="shared" si="73"/>
        <v>0</v>
      </c>
    </row>
    <row r="409" spans="1:13" ht="15" customHeight="1">
      <c r="B409" s="582" t="s">
        <v>550</v>
      </c>
      <c r="C409" s="583"/>
      <c r="D409" s="267" t="s">
        <v>545</v>
      </c>
      <c r="E409" s="267" t="s">
        <v>545</v>
      </c>
      <c r="F409" s="277" t="s">
        <v>545</v>
      </c>
      <c r="G409" s="277" t="s">
        <v>545</v>
      </c>
      <c r="H409" s="277" t="s">
        <v>545</v>
      </c>
      <c r="I409" s="277" t="s">
        <v>545</v>
      </c>
      <c r="J409" s="277" t="s">
        <v>545</v>
      </c>
      <c r="K409" s="277" t="s">
        <v>545</v>
      </c>
      <c r="L409" s="277" t="s">
        <v>545</v>
      </c>
      <c r="M409" s="277" t="s">
        <v>545</v>
      </c>
    </row>
    <row r="410" spans="1:13" ht="30" customHeight="1">
      <c r="B410" s="582" t="s">
        <v>549</v>
      </c>
      <c r="C410" s="583"/>
      <c r="D410" s="267" t="s">
        <v>1220</v>
      </c>
      <c r="E410" s="267" t="s">
        <v>102</v>
      </c>
      <c r="F410" s="279">
        <f>SUM(G410:L410)</f>
        <v>0</v>
      </c>
      <c r="G410" s="279">
        <v>0</v>
      </c>
      <c r="H410" s="279" t="s">
        <v>545</v>
      </c>
      <c r="I410" s="279">
        <v>0</v>
      </c>
      <c r="J410" s="279">
        <v>0</v>
      </c>
      <c r="K410" s="279" t="s">
        <v>545</v>
      </c>
      <c r="L410" s="279">
        <v>0</v>
      </c>
      <c r="M410" s="279">
        <v>0</v>
      </c>
    </row>
    <row r="411" spans="1:13">
      <c r="B411" s="582" t="s">
        <v>548</v>
      </c>
      <c r="C411" s="583"/>
      <c r="D411" s="267" t="s">
        <v>1220</v>
      </c>
      <c r="E411" s="267" t="s">
        <v>102</v>
      </c>
      <c r="F411" s="279">
        <f>SUM(G411:L411)</f>
        <v>0</v>
      </c>
      <c r="G411" s="279" t="s">
        <v>545</v>
      </c>
      <c r="H411" s="279" t="s">
        <v>545</v>
      </c>
      <c r="I411" s="279" t="s">
        <v>545</v>
      </c>
      <c r="J411" s="279" t="s">
        <v>545</v>
      </c>
      <c r="K411" s="279" t="s">
        <v>545</v>
      </c>
      <c r="L411" s="279">
        <v>0</v>
      </c>
      <c r="M411" s="279" t="s">
        <v>545</v>
      </c>
    </row>
    <row r="412" spans="1:13">
      <c r="B412" s="582" t="s">
        <v>547</v>
      </c>
      <c r="C412" s="583"/>
      <c r="D412" s="267" t="s">
        <v>1220</v>
      </c>
      <c r="E412" s="267" t="s">
        <v>102</v>
      </c>
      <c r="F412" s="279">
        <f>SUM(G412:L412)</f>
        <v>0</v>
      </c>
      <c r="G412" s="279" t="s">
        <v>545</v>
      </c>
      <c r="H412" s="279" t="s">
        <v>545</v>
      </c>
      <c r="I412" s="279" t="s">
        <v>545</v>
      </c>
      <c r="J412" s="279" t="s">
        <v>545</v>
      </c>
      <c r="K412" s="279" t="s">
        <v>545</v>
      </c>
      <c r="L412" s="279">
        <v>0</v>
      </c>
      <c r="M412" s="279" t="s">
        <v>545</v>
      </c>
    </row>
    <row r="413" spans="1:13" ht="15" customHeight="1">
      <c r="A413" s="265" t="s">
        <v>1454</v>
      </c>
      <c r="B413" s="578" t="s">
        <v>640</v>
      </c>
      <c r="C413" s="579"/>
      <c r="D413" s="267" t="s">
        <v>1219</v>
      </c>
      <c r="E413" s="267" t="s">
        <v>1218</v>
      </c>
      <c r="F413" s="280">
        <f>SUM(G413:L413)</f>
        <v>0</v>
      </c>
      <c r="G413" s="280">
        <f t="shared" ref="G413:M413" si="74">SUM(G415:G417)</f>
        <v>0</v>
      </c>
      <c r="H413" s="280">
        <f t="shared" si="74"/>
        <v>0</v>
      </c>
      <c r="I413" s="280">
        <f t="shared" si="74"/>
        <v>0</v>
      </c>
      <c r="J413" s="280">
        <f t="shared" si="74"/>
        <v>0</v>
      </c>
      <c r="K413" s="280">
        <f t="shared" si="74"/>
        <v>0</v>
      </c>
      <c r="L413" s="280">
        <f t="shared" si="74"/>
        <v>0</v>
      </c>
      <c r="M413" s="280">
        <f t="shared" si="74"/>
        <v>0</v>
      </c>
    </row>
    <row r="414" spans="1:13" ht="15" customHeight="1">
      <c r="B414" s="576" t="s">
        <v>550</v>
      </c>
      <c r="C414" s="577"/>
      <c r="D414" s="267" t="s">
        <v>545</v>
      </c>
      <c r="E414" s="267" t="s">
        <v>545</v>
      </c>
      <c r="F414" s="277" t="s">
        <v>545</v>
      </c>
      <c r="G414" s="277" t="s">
        <v>545</v>
      </c>
      <c r="H414" s="277" t="s">
        <v>545</v>
      </c>
      <c r="I414" s="277" t="s">
        <v>545</v>
      </c>
      <c r="J414" s="277" t="s">
        <v>545</v>
      </c>
      <c r="K414" s="277" t="s">
        <v>545</v>
      </c>
      <c r="L414" s="277" t="s">
        <v>545</v>
      </c>
      <c r="M414" s="277" t="s">
        <v>545</v>
      </c>
    </row>
    <row r="415" spans="1:13" ht="15" customHeight="1">
      <c r="B415" s="576" t="s">
        <v>549</v>
      </c>
      <c r="C415" s="577"/>
      <c r="D415" s="267" t="s">
        <v>1219</v>
      </c>
      <c r="E415" s="267" t="s">
        <v>1218</v>
      </c>
      <c r="F415" s="279">
        <f>SUM(G415:L415)</f>
        <v>0</v>
      </c>
      <c r="G415" s="279" t="s">
        <v>545</v>
      </c>
      <c r="H415" s="279" t="s">
        <v>545</v>
      </c>
      <c r="I415" s="279" t="s">
        <v>545</v>
      </c>
      <c r="J415" s="279" t="s">
        <v>545</v>
      </c>
      <c r="K415" s="279" t="s">
        <v>545</v>
      </c>
      <c r="L415" s="279" t="s">
        <v>545</v>
      </c>
      <c r="M415" s="279" t="s">
        <v>545</v>
      </c>
    </row>
    <row r="416" spans="1:13" ht="15" customHeight="1">
      <c r="B416" s="576" t="s">
        <v>548</v>
      </c>
      <c r="C416" s="577"/>
      <c r="D416" s="267" t="s">
        <v>1219</v>
      </c>
      <c r="E416" s="267" t="s">
        <v>1218</v>
      </c>
      <c r="F416" s="279">
        <f>SUM(G416:L416)</f>
        <v>0</v>
      </c>
      <c r="G416" s="279" t="s">
        <v>545</v>
      </c>
      <c r="H416" s="279" t="s">
        <v>545</v>
      </c>
      <c r="I416" s="279" t="s">
        <v>545</v>
      </c>
      <c r="J416" s="279" t="s">
        <v>545</v>
      </c>
      <c r="K416" s="279" t="s">
        <v>545</v>
      </c>
      <c r="L416" s="279" t="s">
        <v>545</v>
      </c>
      <c r="M416" s="279" t="s">
        <v>545</v>
      </c>
    </row>
    <row r="417" spans="1:13" ht="15" customHeight="1">
      <c r="B417" s="576" t="s">
        <v>547</v>
      </c>
      <c r="C417" s="577"/>
      <c r="D417" s="267" t="s">
        <v>1219</v>
      </c>
      <c r="E417" s="267" t="s">
        <v>1218</v>
      </c>
      <c r="F417" s="279">
        <f>SUM(G417:L417)</f>
        <v>0</v>
      </c>
      <c r="G417" s="279" t="s">
        <v>545</v>
      </c>
      <c r="H417" s="279" t="s">
        <v>545</v>
      </c>
      <c r="I417" s="279" t="s">
        <v>545</v>
      </c>
      <c r="J417" s="279" t="s">
        <v>545</v>
      </c>
      <c r="K417" s="279" t="s">
        <v>545</v>
      </c>
      <c r="L417" s="279" t="s">
        <v>545</v>
      </c>
      <c r="M417" s="279" t="s">
        <v>545</v>
      </c>
    </row>
    <row r="418" spans="1:13" ht="15" customHeight="1">
      <c r="A418" s="265" t="s">
        <v>1453</v>
      </c>
      <c r="B418" s="578" t="s">
        <v>1217</v>
      </c>
      <c r="C418" s="579"/>
      <c r="D418" s="267" t="s">
        <v>1216</v>
      </c>
      <c r="E418" s="267" t="s">
        <v>1215</v>
      </c>
      <c r="F418" s="280">
        <f>SUM(G418:L418)</f>
        <v>0</v>
      </c>
      <c r="G418" s="280">
        <f t="shared" ref="G418:M418" si="75">SUM(G420:G422)</f>
        <v>0</v>
      </c>
      <c r="H418" s="280">
        <f t="shared" si="75"/>
        <v>0</v>
      </c>
      <c r="I418" s="280">
        <f t="shared" si="75"/>
        <v>0</v>
      </c>
      <c r="J418" s="280">
        <f t="shared" si="75"/>
        <v>0</v>
      </c>
      <c r="K418" s="280">
        <f t="shared" si="75"/>
        <v>0</v>
      </c>
      <c r="L418" s="280">
        <f t="shared" si="75"/>
        <v>0</v>
      </c>
      <c r="M418" s="280">
        <f t="shared" si="75"/>
        <v>0</v>
      </c>
    </row>
    <row r="419" spans="1:13" ht="15" customHeight="1">
      <c r="B419" s="576" t="s">
        <v>550</v>
      </c>
      <c r="C419" s="577"/>
      <c r="D419" s="267" t="s">
        <v>545</v>
      </c>
      <c r="E419" s="267" t="s">
        <v>545</v>
      </c>
      <c r="F419" s="277" t="s">
        <v>545</v>
      </c>
      <c r="G419" s="277" t="s">
        <v>545</v>
      </c>
      <c r="H419" s="277" t="s">
        <v>545</v>
      </c>
      <c r="I419" s="277" t="s">
        <v>545</v>
      </c>
      <c r="J419" s="277" t="s">
        <v>545</v>
      </c>
      <c r="K419" s="277" t="s">
        <v>545</v>
      </c>
      <c r="L419" s="277" t="s">
        <v>545</v>
      </c>
      <c r="M419" s="277" t="s">
        <v>545</v>
      </c>
    </row>
    <row r="420" spans="1:13" ht="15" customHeight="1">
      <c r="B420" s="576" t="s">
        <v>549</v>
      </c>
      <c r="C420" s="577"/>
      <c r="D420" s="267" t="s">
        <v>1216</v>
      </c>
      <c r="E420" s="267" t="s">
        <v>1215</v>
      </c>
      <c r="F420" s="279">
        <f>SUM(G420:L420)</f>
        <v>0</v>
      </c>
      <c r="G420" s="279" t="s">
        <v>545</v>
      </c>
      <c r="H420" s="279" t="s">
        <v>545</v>
      </c>
      <c r="I420" s="279" t="s">
        <v>545</v>
      </c>
      <c r="J420" s="279" t="s">
        <v>545</v>
      </c>
      <c r="K420" s="279" t="s">
        <v>545</v>
      </c>
      <c r="L420" s="279" t="s">
        <v>545</v>
      </c>
      <c r="M420" s="279" t="s">
        <v>545</v>
      </c>
    </row>
    <row r="421" spans="1:13" ht="15" customHeight="1">
      <c r="B421" s="576" t="s">
        <v>548</v>
      </c>
      <c r="C421" s="577"/>
      <c r="D421" s="267" t="s">
        <v>1216</v>
      </c>
      <c r="E421" s="267" t="s">
        <v>1215</v>
      </c>
      <c r="F421" s="279">
        <f>SUM(G421:L421)</f>
        <v>0</v>
      </c>
      <c r="G421" s="279" t="s">
        <v>545</v>
      </c>
      <c r="H421" s="279" t="s">
        <v>545</v>
      </c>
      <c r="I421" s="279" t="s">
        <v>545</v>
      </c>
      <c r="J421" s="279" t="s">
        <v>545</v>
      </c>
      <c r="K421" s="279" t="s">
        <v>545</v>
      </c>
      <c r="L421" s="279" t="s">
        <v>545</v>
      </c>
      <c r="M421" s="279" t="s">
        <v>545</v>
      </c>
    </row>
    <row r="422" spans="1:13" ht="15" customHeight="1">
      <c r="B422" s="576" t="s">
        <v>547</v>
      </c>
      <c r="C422" s="577"/>
      <c r="D422" s="267" t="s">
        <v>1216</v>
      </c>
      <c r="E422" s="267" t="s">
        <v>1215</v>
      </c>
      <c r="F422" s="279">
        <f>SUM(G422:L422)</f>
        <v>0</v>
      </c>
      <c r="G422" s="279" t="s">
        <v>545</v>
      </c>
      <c r="H422" s="279" t="s">
        <v>545</v>
      </c>
      <c r="I422" s="279" t="s">
        <v>545</v>
      </c>
      <c r="J422" s="279" t="s">
        <v>545</v>
      </c>
      <c r="K422" s="279" t="s">
        <v>545</v>
      </c>
      <c r="L422" s="279" t="s">
        <v>545</v>
      </c>
      <c r="M422" s="279" t="s">
        <v>545</v>
      </c>
    </row>
    <row r="423" spans="1:13" ht="15" customHeight="1">
      <c r="A423" s="265" t="s">
        <v>1452</v>
      </c>
      <c r="B423" s="578" t="s">
        <v>1214</v>
      </c>
      <c r="C423" s="579"/>
      <c r="D423" s="267" t="s">
        <v>1213</v>
      </c>
      <c r="E423" s="267" t="s">
        <v>102</v>
      </c>
      <c r="F423" s="280">
        <f>SUM(G423:L423)</f>
        <v>8585007.8599999994</v>
      </c>
      <c r="G423" s="280">
        <f t="shared" ref="G423:M423" si="76">SUM(G425:G427)</f>
        <v>3381750.92</v>
      </c>
      <c r="H423" s="280">
        <f t="shared" si="76"/>
        <v>0</v>
      </c>
      <c r="I423" s="280">
        <f t="shared" si="76"/>
        <v>0</v>
      </c>
      <c r="J423" s="280">
        <f t="shared" si="76"/>
        <v>0</v>
      </c>
      <c r="K423" s="280">
        <f t="shared" si="76"/>
        <v>0</v>
      </c>
      <c r="L423" s="280">
        <f t="shared" si="76"/>
        <v>5203256.9400000004</v>
      </c>
      <c r="M423" s="280">
        <f t="shared" si="76"/>
        <v>0</v>
      </c>
    </row>
    <row r="424" spans="1:13" ht="15" customHeight="1">
      <c r="B424" s="582" t="s">
        <v>550</v>
      </c>
      <c r="C424" s="583"/>
      <c r="D424" s="267" t="s">
        <v>545</v>
      </c>
      <c r="E424" s="267" t="s">
        <v>545</v>
      </c>
      <c r="F424" s="277" t="s">
        <v>545</v>
      </c>
      <c r="G424" s="277" t="s">
        <v>545</v>
      </c>
      <c r="H424" s="277" t="s">
        <v>545</v>
      </c>
      <c r="I424" s="277" t="s">
        <v>545</v>
      </c>
      <c r="J424" s="277" t="s">
        <v>545</v>
      </c>
      <c r="K424" s="277" t="s">
        <v>545</v>
      </c>
      <c r="L424" s="277" t="s">
        <v>545</v>
      </c>
      <c r="M424" s="277" t="s">
        <v>545</v>
      </c>
    </row>
    <row r="425" spans="1:13" ht="30" customHeight="1">
      <c r="B425" s="582" t="s">
        <v>549</v>
      </c>
      <c r="C425" s="583"/>
      <c r="D425" s="267" t="s">
        <v>1213</v>
      </c>
      <c r="E425" s="267" t="s">
        <v>102</v>
      </c>
      <c r="F425" s="279">
        <f>SUM(G425:L425)</f>
        <v>8585007.8599999994</v>
      </c>
      <c r="G425" s="279">
        <v>3381750.92</v>
      </c>
      <c r="H425" s="279" t="s">
        <v>545</v>
      </c>
      <c r="I425" s="279">
        <v>0</v>
      </c>
      <c r="J425" s="279">
        <v>0</v>
      </c>
      <c r="K425" s="279" t="s">
        <v>545</v>
      </c>
      <c r="L425" s="279">
        <v>5203256.9400000004</v>
      </c>
      <c r="M425" s="279">
        <v>0</v>
      </c>
    </row>
    <row r="426" spans="1:13">
      <c r="B426" s="582" t="s">
        <v>548</v>
      </c>
      <c r="C426" s="583"/>
      <c r="D426" s="267" t="s">
        <v>1213</v>
      </c>
      <c r="E426" s="267" t="s">
        <v>102</v>
      </c>
      <c r="F426" s="279">
        <f>SUM(G426:L426)</f>
        <v>0</v>
      </c>
      <c r="G426" s="279" t="s">
        <v>545</v>
      </c>
      <c r="H426" s="279" t="s">
        <v>545</v>
      </c>
      <c r="I426" s="279" t="s">
        <v>545</v>
      </c>
      <c r="J426" s="279" t="s">
        <v>545</v>
      </c>
      <c r="K426" s="279" t="s">
        <v>545</v>
      </c>
      <c r="L426" s="279">
        <v>0</v>
      </c>
      <c r="M426" s="279" t="s">
        <v>545</v>
      </c>
    </row>
    <row r="427" spans="1:13">
      <c r="B427" s="582" t="s">
        <v>547</v>
      </c>
      <c r="C427" s="583"/>
      <c r="D427" s="267" t="s">
        <v>1213</v>
      </c>
      <c r="E427" s="267" t="s">
        <v>102</v>
      </c>
      <c r="F427" s="279">
        <f>SUM(G427:L427)</f>
        <v>0</v>
      </c>
      <c r="G427" s="279" t="s">
        <v>545</v>
      </c>
      <c r="H427" s="279" t="s">
        <v>545</v>
      </c>
      <c r="I427" s="279" t="s">
        <v>545</v>
      </c>
      <c r="J427" s="279" t="s">
        <v>545</v>
      </c>
      <c r="K427" s="279" t="s">
        <v>545</v>
      </c>
      <c r="L427" s="279">
        <v>0</v>
      </c>
      <c r="M427" s="279" t="s">
        <v>545</v>
      </c>
    </row>
    <row r="428" spans="1:13" ht="15" customHeight="1">
      <c r="A428" s="265" t="s">
        <v>1451</v>
      </c>
      <c r="B428" s="578" t="s">
        <v>1212</v>
      </c>
      <c r="C428" s="579"/>
      <c r="D428" s="267" t="s">
        <v>1211</v>
      </c>
      <c r="E428" s="267" t="s">
        <v>1210</v>
      </c>
      <c r="F428" s="280">
        <f>SUM(G428:L428)</f>
        <v>8585007.8599999994</v>
      </c>
      <c r="G428" s="280">
        <f t="shared" ref="G428:M428" si="77">SUM(G430:G432)</f>
        <v>3381750.92</v>
      </c>
      <c r="H428" s="280">
        <f t="shared" si="77"/>
        <v>0</v>
      </c>
      <c r="I428" s="280">
        <f t="shared" si="77"/>
        <v>0</v>
      </c>
      <c r="J428" s="280">
        <f t="shared" si="77"/>
        <v>0</v>
      </c>
      <c r="K428" s="280">
        <f t="shared" si="77"/>
        <v>0</v>
      </c>
      <c r="L428" s="280">
        <f t="shared" si="77"/>
        <v>5203256.9400000004</v>
      </c>
      <c r="M428" s="280">
        <f t="shared" si="77"/>
        <v>0</v>
      </c>
    </row>
    <row r="429" spans="1:13" ht="15" customHeight="1">
      <c r="B429" s="576" t="s">
        <v>550</v>
      </c>
      <c r="C429" s="577"/>
      <c r="D429" s="267" t="s">
        <v>545</v>
      </c>
      <c r="E429" s="267" t="s">
        <v>545</v>
      </c>
      <c r="F429" s="277" t="s">
        <v>545</v>
      </c>
      <c r="G429" s="277" t="s">
        <v>545</v>
      </c>
      <c r="H429" s="277" t="s">
        <v>545</v>
      </c>
      <c r="I429" s="277" t="s">
        <v>545</v>
      </c>
      <c r="J429" s="277" t="s">
        <v>545</v>
      </c>
      <c r="K429" s="277" t="s">
        <v>545</v>
      </c>
      <c r="L429" s="277" t="s">
        <v>545</v>
      </c>
      <c r="M429" s="277" t="s">
        <v>545</v>
      </c>
    </row>
    <row r="430" spans="1:13" ht="30" customHeight="1">
      <c r="B430" s="576" t="s">
        <v>549</v>
      </c>
      <c r="C430" s="577"/>
      <c r="D430" s="267" t="s">
        <v>1211</v>
      </c>
      <c r="E430" s="267" t="s">
        <v>1210</v>
      </c>
      <c r="F430" s="279">
        <f>SUM(G430:L430)</f>
        <v>8585007.8599999994</v>
      </c>
      <c r="G430" s="279">
        <v>3381750.92</v>
      </c>
      <c r="H430" s="279" t="s">
        <v>545</v>
      </c>
      <c r="I430" s="279" t="s">
        <v>545</v>
      </c>
      <c r="J430" s="279" t="s">
        <v>545</v>
      </c>
      <c r="K430" s="279" t="s">
        <v>545</v>
      </c>
      <c r="L430" s="279">
        <v>5203256.9400000004</v>
      </c>
      <c r="M430" s="279" t="s">
        <v>545</v>
      </c>
    </row>
    <row r="431" spans="1:13" ht="15" customHeight="1">
      <c r="B431" s="576" t="s">
        <v>548</v>
      </c>
      <c r="C431" s="577"/>
      <c r="D431" s="267" t="s">
        <v>1211</v>
      </c>
      <c r="E431" s="267" t="s">
        <v>1210</v>
      </c>
      <c r="F431" s="279">
        <f>SUM(G431:L431)</f>
        <v>0</v>
      </c>
      <c r="G431" s="279" t="s">
        <v>545</v>
      </c>
      <c r="H431" s="279" t="s">
        <v>545</v>
      </c>
      <c r="I431" s="279" t="s">
        <v>545</v>
      </c>
      <c r="J431" s="279" t="s">
        <v>545</v>
      </c>
      <c r="K431" s="279" t="s">
        <v>545</v>
      </c>
      <c r="L431" s="279" t="s">
        <v>545</v>
      </c>
      <c r="M431" s="279" t="s">
        <v>545</v>
      </c>
    </row>
    <row r="432" spans="1:13" ht="15" customHeight="1">
      <c r="B432" s="576" t="s">
        <v>547</v>
      </c>
      <c r="C432" s="577"/>
      <c r="D432" s="267" t="s">
        <v>1211</v>
      </c>
      <c r="E432" s="267" t="s">
        <v>1210</v>
      </c>
      <c r="F432" s="279">
        <f>SUM(G432:L432)</f>
        <v>0</v>
      </c>
      <c r="G432" s="279" t="s">
        <v>545</v>
      </c>
      <c r="H432" s="279" t="s">
        <v>545</v>
      </c>
      <c r="I432" s="279" t="s">
        <v>545</v>
      </c>
      <c r="J432" s="279" t="s">
        <v>545</v>
      </c>
      <c r="K432" s="279" t="s">
        <v>545</v>
      </c>
      <c r="L432" s="279" t="s">
        <v>545</v>
      </c>
      <c r="M432" s="279" t="s">
        <v>545</v>
      </c>
    </row>
    <row r="433" spans="1:13" ht="15" customHeight="1">
      <c r="A433" s="265" t="s">
        <v>1450</v>
      </c>
      <c r="B433" s="578" t="s">
        <v>644</v>
      </c>
      <c r="C433" s="579"/>
      <c r="D433" s="267" t="s">
        <v>1209</v>
      </c>
      <c r="E433" s="267" t="s">
        <v>1208</v>
      </c>
      <c r="F433" s="280">
        <f>SUM(G433:L433)</f>
        <v>0</v>
      </c>
      <c r="G433" s="280">
        <f t="shared" ref="G433:M433" si="78">SUM(G435:G437)</f>
        <v>0</v>
      </c>
      <c r="H433" s="280">
        <f t="shared" si="78"/>
        <v>0</v>
      </c>
      <c r="I433" s="280">
        <f t="shared" si="78"/>
        <v>0</v>
      </c>
      <c r="J433" s="280">
        <f t="shared" si="78"/>
        <v>0</v>
      </c>
      <c r="K433" s="280">
        <f t="shared" si="78"/>
        <v>0</v>
      </c>
      <c r="L433" s="280">
        <f t="shared" si="78"/>
        <v>0</v>
      </c>
      <c r="M433" s="280">
        <f t="shared" si="78"/>
        <v>0</v>
      </c>
    </row>
    <row r="434" spans="1:13" ht="15" customHeight="1">
      <c r="B434" s="576" t="s">
        <v>550</v>
      </c>
      <c r="C434" s="577"/>
      <c r="D434" s="267" t="s">
        <v>545</v>
      </c>
      <c r="E434" s="267" t="s">
        <v>545</v>
      </c>
      <c r="F434" s="277" t="s">
        <v>545</v>
      </c>
      <c r="G434" s="277" t="s">
        <v>545</v>
      </c>
      <c r="H434" s="277" t="s">
        <v>545</v>
      </c>
      <c r="I434" s="277" t="s">
        <v>545</v>
      </c>
      <c r="J434" s="277" t="s">
        <v>545</v>
      </c>
      <c r="K434" s="277" t="s">
        <v>545</v>
      </c>
      <c r="L434" s="277" t="s">
        <v>545</v>
      </c>
      <c r="M434" s="277" t="s">
        <v>545</v>
      </c>
    </row>
    <row r="435" spans="1:13" ht="15" customHeight="1">
      <c r="B435" s="576" t="s">
        <v>549</v>
      </c>
      <c r="C435" s="577"/>
      <c r="D435" s="267" t="s">
        <v>1209</v>
      </c>
      <c r="E435" s="267" t="s">
        <v>1208</v>
      </c>
      <c r="F435" s="279">
        <f>SUM(G435:L435)</f>
        <v>0</v>
      </c>
      <c r="G435" s="279" t="s">
        <v>545</v>
      </c>
      <c r="H435" s="279" t="s">
        <v>545</v>
      </c>
      <c r="I435" s="279" t="s">
        <v>545</v>
      </c>
      <c r="J435" s="279" t="s">
        <v>545</v>
      </c>
      <c r="K435" s="279" t="s">
        <v>545</v>
      </c>
      <c r="L435" s="279" t="s">
        <v>545</v>
      </c>
      <c r="M435" s="279" t="s">
        <v>545</v>
      </c>
    </row>
    <row r="436" spans="1:13" ht="15" customHeight="1">
      <c r="B436" s="576" t="s">
        <v>548</v>
      </c>
      <c r="C436" s="577"/>
      <c r="D436" s="267" t="s">
        <v>1209</v>
      </c>
      <c r="E436" s="267" t="s">
        <v>1208</v>
      </c>
      <c r="F436" s="279">
        <f>SUM(G436:L436)</f>
        <v>0</v>
      </c>
      <c r="G436" s="279" t="s">
        <v>545</v>
      </c>
      <c r="H436" s="279" t="s">
        <v>545</v>
      </c>
      <c r="I436" s="279" t="s">
        <v>545</v>
      </c>
      <c r="J436" s="279" t="s">
        <v>545</v>
      </c>
      <c r="K436" s="279" t="s">
        <v>545</v>
      </c>
      <c r="L436" s="279" t="s">
        <v>545</v>
      </c>
      <c r="M436" s="279" t="s">
        <v>545</v>
      </c>
    </row>
    <row r="437" spans="1:13" ht="15" customHeight="1">
      <c r="B437" s="576" t="s">
        <v>547</v>
      </c>
      <c r="C437" s="577"/>
      <c r="D437" s="267" t="s">
        <v>1209</v>
      </c>
      <c r="E437" s="267" t="s">
        <v>1208</v>
      </c>
      <c r="F437" s="279">
        <f>SUM(G437:L437)</f>
        <v>0</v>
      </c>
      <c r="G437" s="279" t="s">
        <v>545</v>
      </c>
      <c r="H437" s="279" t="s">
        <v>545</v>
      </c>
      <c r="I437" s="279" t="s">
        <v>545</v>
      </c>
      <c r="J437" s="279" t="s">
        <v>545</v>
      </c>
      <c r="K437" s="279" t="s">
        <v>545</v>
      </c>
      <c r="L437" s="279" t="s">
        <v>545</v>
      </c>
      <c r="M437" s="279" t="s">
        <v>545</v>
      </c>
    </row>
    <row r="438" spans="1:13" ht="15" customHeight="1">
      <c r="A438" s="265" t="s">
        <v>1449</v>
      </c>
      <c r="B438" s="578" t="s">
        <v>640</v>
      </c>
      <c r="C438" s="579"/>
      <c r="D438" s="267" t="s">
        <v>1207</v>
      </c>
      <c r="E438" s="267" t="s">
        <v>1206</v>
      </c>
      <c r="F438" s="280">
        <f>SUM(G438:L438)</f>
        <v>0</v>
      </c>
      <c r="G438" s="280">
        <f t="shared" ref="G438:M438" si="79">SUM(G440:G442)</f>
        <v>0</v>
      </c>
      <c r="H438" s="280">
        <f t="shared" si="79"/>
        <v>0</v>
      </c>
      <c r="I438" s="280">
        <f t="shared" si="79"/>
        <v>0</v>
      </c>
      <c r="J438" s="280">
        <f t="shared" si="79"/>
        <v>0</v>
      </c>
      <c r="K438" s="280">
        <f t="shared" si="79"/>
        <v>0</v>
      </c>
      <c r="L438" s="280">
        <f t="shared" si="79"/>
        <v>0</v>
      </c>
      <c r="M438" s="280">
        <f t="shared" si="79"/>
        <v>0</v>
      </c>
    </row>
    <row r="439" spans="1:13" ht="15" customHeight="1">
      <c r="B439" s="576" t="s">
        <v>550</v>
      </c>
      <c r="C439" s="577"/>
      <c r="D439" s="267" t="s">
        <v>545</v>
      </c>
      <c r="E439" s="267" t="s">
        <v>545</v>
      </c>
      <c r="F439" s="277" t="s">
        <v>545</v>
      </c>
      <c r="G439" s="277" t="s">
        <v>545</v>
      </c>
      <c r="H439" s="277" t="s">
        <v>545</v>
      </c>
      <c r="I439" s="277" t="s">
        <v>545</v>
      </c>
      <c r="J439" s="277" t="s">
        <v>545</v>
      </c>
      <c r="K439" s="277" t="s">
        <v>545</v>
      </c>
      <c r="L439" s="277" t="s">
        <v>545</v>
      </c>
      <c r="M439" s="277" t="s">
        <v>545</v>
      </c>
    </row>
    <row r="440" spans="1:13" ht="15" customHeight="1">
      <c r="B440" s="576" t="s">
        <v>549</v>
      </c>
      <c r="C440" s="577"/>
      <c r="D440" s="267" t="s">
        <v>1207</v>
      </c>
      <c r="E440" s="267" t="s">
        <v>1206</v>
      </c>
      <c r="F440" s="279">
        <f>SUM(G440:L440)</f>
        <v>0</v>
      </c>
      <c r="G440" s="279" t="s">
        <v>545</v>
      </c>
      <c r="H440" s="279" t="s">
        <v>545</v>
      </c>
      <c r="I440" s="279" t="s">
        <v>545</v>
      </c>
      <c r="J440" s="279" t="s">
        <v>545</v>
      </c>
      <c r="K440" s="279" t="s">
        <v>545</v>
      </c>
      <c r="L440" s="279" t="s">
        <v>545</v>
      </c>
      <c r="M440" s="279" t="s">
        <v>545</v>
      </c>
    </row>
    <row r="441" spans="1:13" ht="15" customHeight="1">
      <c r="B441" s="576" t="s">
        <v>548</v>
      </c>
      <c r="C441" s="577"/>
      <c r="D441" s="267" t="s">
        <v>1207</v>
      </c>
      <c r="E441" s="267" t="s">
        <v>1206</v>
      </c>
      <c r="F441" s="279">
        <f>SUM(G441:L441)</f>
        <v>0</v>
      </c>
      <c r="G441" s="279" t="s">
        <v>545</v>
      </c>
      <c r="H441" s="279" t="s">
        <v>545</v>
      </c>
      <c r="I441" s="279" t="s">
        <v>545</v>
      </c>
      <c r="J441" s="279" t="s">
        <v>545</v>
      </c>
      <c r="K441" s="279" t="s">
        <v>545</v>
      </c>
      <c r="L441" s="279" t="s">
        <v>545</v>
      </c>
      <c r="M441" s="279" t="s">
        <v>545</v>
      </c>
    </row>
    <row r="442" spans="1:13" ht="15" customHeight="1">
      <c r="B442" s="576" t="s">
        <v>547</v>
      </c>
      <c r="C442" s="577"/>
      <c r="D442" s="267" t="s">
        <v>1207</v>
      </c>
      <c r="E442" s="267" t="s">
        <v>1206</v>
      </c>
      <c r="F442" s="279">
        <f>SUM(G442:L442)</f>
        <v>0</v>
      </c>
      <c r="G442" s="279" t="s">
        <v>545</v>
      </c>
      <c r="H442" s="279" t="s">
        <v>545</v>
      </c>
      <c r="I442" s="279" t="s">
        <v>545</v>
      </c>
      <c r="J442" s="279" t="s">
        <v>545</v>
      </c>
      <c r="K442" s="279" t="s">
        <v>545</v>
      </c>
      <c r="L442" s="279" t="s">
        <v>545</v>
      </c>
      <c r="M442" s="279" t="s">
        <v>545</v>
      </c>
    </row>
    <row r="443" spans="1:13" ht="15" customHeight="1">
      <c r="A443" s="265" t="s">
        <v>1448</v>
      </c>
      <c r="B443" s="578" t="s">
        <v>1205</v>
      </c>
      <c r="C443" s="579"/>
      <c r="D443" s="267" t="s">
        <v>1204</v>
      </c>
      <c r="E443" s="267" t="s">
        <v>1203</v>
      </c>
      <c r="F443" s="280">
        <f>SUM(G443:L443)</f>
        <v>0</v>
      </c>
      <c r="G443" s="280">
        <f t="shared" ref="G443:M443" si="80">SUM(G445:G447)</f>
        <v>0</v>
      </c>
      <c r="H443" s="280">
        <f t="shared" si="80"/>
        <v>0</v>
      </c>
      <c r="I443" s="280">
        <f t="shared" si="80"/>
        <v>0</v>
      </c>
      <c r="J443" s="280">
        <f t="shared" si="80"/>
        <v>0</v>
      </c>
      <c r="K443" s="280">
        <f t="shared" si="80"/>
        <v>0</v>
      </c>
      <c r="L443" s="280">
        <f t="shared" si="80"/>
        <v>0</v>
      </c>
      <c r="M443" s="280">
        <f t="shared" si="80"/>
        <v>0</v>
      </c>
    </row>
    <row r="444" spans="1:13" ht="15" customHeight="1">
      <c r="B444" s="576" t="s">
        <v>550</v>
      </c>
      <c r="C444" s="577"/>
      <c r="D444" s="267" t="s">
        <v>545</v>
      </c>
      <c r="E444" s="267" t="s">
        <v>545</v>
      </c>
      <c r="F444" s="277" t="s">
        <v>545</v>
      </c>
      <c r="G444" s="277" t="s">
        <v>545</v>
      </c>
      <c r="H444" s="277" t="s">
        <v>545</v>
      </c>
      <c r="I444" s="277" t="s">
        <v>545</v>
      </c>
      <c r="J444" s="277" t="s">
        <v>545</v>
      </c>
      <c r="K444" s="277" t="s">
        <v>545</v>
      </c>
      <c r="L444" s="277" t="s">
        <v>545</v>
      </c>
      <c r="M444" s="277" t="s">
        <v>545</v>
      </c>
    </row>
    <row r="445" spans="1:13" ht="15" customHeight="1">
      <c r="B445" s="576" t="s">
        <v>549</v>
      </c>
      <c r="C445" s="577"/>
      <c r="D445" s="267" t="s">
        <v>1204</v>
      </c>
      <c r="E445" s="267" t="s">
        <v>1203</v>
      </c>
      <c r="F445" s="279">
        <f>SUM(G445:L445)</f>
        <v>0</v>
      </c>
      <c r="G445" s="279" t="s">
        <v>545</v>
      </c>
      <c r="H445" s="279" t="s">
        <v>545</v>
      </c>
      <c r="I445" s="279" t="s">
        <v>545</v>
      </c>
      <c r="J445" s="279" t="s">
        <v>545</v>
      </c>
      <c r="K445" s="279" t="s">
        <v>545</v>
      </c>
      <c r="L445" s="279" t="s">
        <v>545</v>
      </c>
      <c r="M445" s="279" t="s">
        <v>545</v>
      </c>
    </row>
    <row r="446" spans="1:13" ht="15" customHeight="1">
      <c r="B446" s="576" t="s">
        <v>548</v>
      </c>
      <c r="C446" s="577"/>
      <c r="D446" s="267" t="s">
        <v>1204</v>
      </c>
      <c r="E446" s="267" t="s">
        <v>1203</v>
      </c>
      <c r="F446" s="279">
        <f>SUM(G446:L446)</f>
        <v>0</v>
      </c>
      <c r="G446" s="279" t="s">
        <v>545</v>
      </c>
      <c r="H446" s="279" t="s">
        <v>545</v>
      </c>
      <c r="I446" s="279" t="s">
        <v>545</v>
      </c>
      <c r="J446" s="279" t="s">
        <v>545</v>
      </c>
      <c r="K446" s="279" t="s">
        <v>545</v>
      </c>
      <c r="L446" s="279" t="s">
        <v>545</v>
      </c>
      <c r="M446" s="279" t="s">
        <v>545</v>
      </c>
    </row>
    <row r="447" spans="1:13" ht="15" customHeight="1">
      <c r="B447" s="576" t="s">
        <v>547</v>
      </c>
      <c r="C447" s="577"/>
      <c r="D447" s="267" t="s">
        <v>1204</v>
      </c>
      <c r="E447" s="267" t="s">
        <v>1203</v>
      </c>
      <c r="F447" s="279">
        <f>SUM(G447:L447)</f>
        <v>0</v>
      </c>
      <c r="G447" s="279" t="s">
        <v>545</v>
      </c>
      <c r="H447" s="279" t="s">
        <v>545</v>
      </c>
      <c r="I447" s="279" t="s">
        <v>545</v>
      </c>
      <c r="J447" s="279" t="s">
        <v>545</v>
      </c>
      <c r="K447" s="279" t="s">
        <v>545</v>
      </c>
      <c r="L447" s="279" t="s">
        <v>545</v>
      </c>
      <c r="M447" s="279" t="s">
        <v>545</v>
      </c>
    </row>
    <row r="448" spans="1:13" ht="15" customHeight="1">
      <c r="A448" s="265" t="s">
        <v>1447</v>
      </c>
      <c r="B448" s="578" t="s">
        <v>1202</v>
      </c>
      <c r="C448" s="579"/>
      <c r="D448" s="267" t="s">
        <v>1201</v>
      </c>
      <c r="E448" s="267" t="s">
        <v>1200</v>
      </c>
      <c r="F448" s="280">
        <f>SUM(G448:L448)</f>
        <v>0</v>
      </c>
      <c r="G448" s="280">
        <f t="shared" ref="G448:M448" si="81">SUM(G450:G452)</f>
        <v>0</v>
      </c>
      <c r="H448" s="280">
        <f t="shared" si="81"/>
        <v>0</v>
      </c>
      <c r="I448" s="280">
        <f t="shared" si="81"/>
        <v>0</v>
      </c>
      <c r="J448" s="280">
        <f t="shared" si="81"/>
        <v>0</v>
      </c>
      <c r="K448" s="280">
        <f t="shared" si="81"/>
        <v>0</v>
      </c>
      <c r="L448" s="280">
        <f t="shared" si="81"/>
        <v>0</v>
      </c>
      <c r="M448" s="280">
        <f t="shared" si="81"/>
        <v>0</v>
      </c>
    </row>
    <row r="449" spans="1:13" ht="15" customHeight="1">
      <c r="B449" s="576" t="s">
        <v>550</v>
      </c>
      <c r="C449" s="577"/>
      <c r="D449" s="267" t="s">
        <v>545</v>
      </c>
      <c r="E449" s="267" t="s">
        <v>545</v>
      </c>
      <c r="F449" s="277" t="s">
        <v>545</v>
      </c>
      <c r="G449" s="277" t="s">
        <v>545</v>
      </c>
      <c r="H449" s="277" t="s">
        <v>545</v>
      </c>
      <c r="I449" s="277" t="s">
        <v>545</v>
      </c>
      <c r="J449" s="277" t="s">
        <v>545</v>
      </c>
      <c r="K449" s="277" t="s">
        <v>545</v>
      </c>
      <c r="L449" s="277" t="s">
        <v>545</v>
      </c>
      <c r="M449" s="277" t="s">
        <v>545</v>
      </c>
    </row>
    <row r="450" spans="1:13" ht="15" customHeight="1">
      <c r="B450" s="576" t="s">
        <v>549</v>
      </c>
      <c r="C450" s="577"/>
      <c r="D450" s="267" t="s">
        <v>1201</v>
      </c>
      <c r="E450" s="267" t="s">
        <v>1200</v>
      </c>
      <c r="F450" s="279">
        <f>SUM(G450:L450)</f>
        <v>0</v>
      </c>
      <c r="G450" s="279" t="s">
        <v>545</v>
      </c>
      <c r="H450" s="279" t="s">
        <v>545</v>
      </c>
      <c r="I450" s="279" t="s">
        <v>545</v>
      </c>
      <c r="J450" s="279" t="s">
        <v>545</v>
      </c>
      <c r="K450" s="279" t="s">
        <v>545</v>
      </c>
      <c r="L450" s="279" t="s">
        <v>545</v>
      </c>
      <c r="M450" s="279" t="s">
        <v>545</v>
      </c>
    </row>
    <row r="451" spans="1:13" ht="15" customHeight="1">
      <c r="B451" s="576" t="s">
        <v>548</v>
      </c>
      <c r="C451" s="577"/>
      <c r="D451" s="267" t="s">
        <v>1201</v>
      </c>
      <c r="E451" s="267" t="s">
        <v>1200</v>
      </c>
      <c r="F451" s="279">
        <f>SUM(G451:L451)</f>
        <v>0</v>
      </c>
      <c r="G451" s="279" t="s">
        <v>545</v>
      </c>
      <c r="H451" s="279" t="s">
        <v>545</v>
      </c>
      <c r="I451" s="279" t="s">
        <v>545</v>
      </c>
      <c r="J451" s="279" t="s">
        <v>545</v>
      </c>
      <c r="K451" s="279" t="s">
        <v>545</v>
      </c>
      <c r="L451" s="279" t="s">
        <v>545</v>
      </c>
      <c r="M451" s="279" t="s">
        <v>545</v>
      </c>
    </row>
    <row r="452" spans="1:13" ht="15" customHeight="1">
      <c r="B452" s="576" t="s">
        <v>547</v>
      </c>
      <c r="C452" s="577"/>
      <c r="D452" s="267" t="s">
        <v>1201</v>
      </c>
      <c r="E452" s="267" t="s">
        <v>1200</v>
      </c>
      <c r="F452" s="279">
        <f>SUM(G452:L452)</f>
        <v>0</v>
      </c>
      <c r="G452" s="279" t="s">
        <v>545</v>
      </c>
      <c r="H452" s="279" t="s">
        <v>545</v>
      </c>
      <c r="I452" s="279" t="s">
        <v>545</v>
      </c>
      <c r="J452" s="279" t="s">
        <v>545</v>
      </c>
      <c r="K452" s="279" t="s">
        <v>545</v>
      </c>
      <c r="L452" s="279" t="s">
        <v>545</v>
      </c>
      <c r="M452" s="279" t="s">
        <v>545</v>
      </c>
    </row>
    <row r="453" spans="1:13" ht="15" customHeight="1">
      <c r="A453" s="265" t="s">
        <v>1446</v>
      </c>
      <c r="B453" s="578" t="s">
        <v>621</v>
      </c>
      <c r="C453" s="579"/>
      <c r="D453" s="267" t="s">
        <v>1199</v>
      </c>
      <c r="E453" s="267" t="s">
        <v>102</v>
      </c>
      <c r="F453" s="280">
        <f>SUM(G453:L453)</f>
        <v>0</v>
      </c>
      <c r="G453" s="280">
        <f t="shared" ref="G453:M453" si="82">SUM(G455:G457)</f>
        <v>0</v>
      </c>
      <c r="H453" s="280">
        <f t="shared" si="82"/>
        <v>0</v>
      </c>
      <c r="I453" s="280">
        <f t="shared" si="82"/>
        <v>0</v>
      </c>
      <c r="J453" s="280">
        <f t="shared" si="82"/>
        <v>0</v>
      </c>
      <c r="K453" s="280">
        <f t="shared" si="82"/>
        <v>0</v>
      </c>
      <c r="L453" s="280">
        <f t="shared" si="82"/>
        <v>0</v>
      </c>
      <c r="M453" s="280">
        <f t="shared" si="82"/>
        <v>0</v>
      </c>
    </row>
    <row r="454" spans="1:13" ht="15" customHeight="1">
      <c r="B454" s="576" t="s">
        <v>550</v>
      </c>
      <c r="C454" s="577"/>
      <c r="D454" s="267" t="s">
        <v>545</v>
      </c>
      <c r="E454" s="267" t="s">
        <v>545</v>
      </c>
      <c r="F454" s="277" t="s">
        <v>545</v>
      </c>
      <c r="G454" s="277" t="s">
        <v>545</v>
      </c>
      <c r="H454" s="277" t="s">
        <v>545</v>
      </c>
      <c r="I454" s="277" t="s">
        <v>545</v>
      </c>
      <c r="J454" s="277" t="s">
        <v>545</v>
      </c>
      <c r="K454" s="277" t="s">
        <v>545</v>
      </c>
      <c r="L454" s="277" t="s">
        <v>545</v>
      </c>
      <c r="M454" s="277" t="s">
        <v>545</v>
      </c>
    </row>
    <row r="455" spans="1:13" ht="15" customHeight="1">
      <c r="B455" s="576" t="s">
        <v>549</v>
      </c>
      <c r="C455" s="577"/>
      <c r="D455" s="267" t="s">
        <v>1199</v>
      </c>
      <c r="E455" s="267" t="s">
        <v>102</v>
      </c>
      <c r="F455" s="279">
        <f>SUM(G455:L455)</f>
        <v>0</v>
      </c>
      <c r="G455" s="279" t="s">
        <v>545</v>
      </c>
      <c r="H455" s="279" t="s">
        <v>545</v>
      </c>
      <c r="I455" s="279" t="s">
        <v>545</v>
      </c>
      <c r="J455" s="279" t="s">
        <v>545</v>
      </c>
      <c r="K455" s="279" t="s">
        <v>545</v>
      </c>
      <c r="L455" s="279" t="s">
        <v>545</v>
      </c>
      <c r="M455" s="279" t="s">
        <v>545</v>
      </c>
    </row>
    <row r="456" spans="1:13" ht="15" customHeight="1">
      <c r="B456" s="576" t="s">
        <v>548</v>
      </c>
      <c r="C456" s="577"/>
      <c r="D456" s="267" t="s">
        <v>1199</v>
      </c>
      <c r="E456" s="267" t="s">
        <v>102</v>
      </c>
      <c r="F456" s="279">
        <f>SUM(G456:L456)</f>
        <v>0</v>
      </c>
      <c r="G456" s="279" t="s">
        <v>545</v>
      </c>
      <c r="H456" s="279" t="s">
        <v>545</v>
      </c>
      <c r="I456" s="279" t="s">
        <v>545</v>
      </c>
      <c r="J456" s="279" t="s">
        <v>545</v>
      </c>
      <c r="K456" s="279" t="s">
        <v>545</v>
      </c>
      <c r="L456" s="279" t="s">
        <v>545</v>
      </c>
      <c r="M456" s="279" t="s">
        <v>545</v>
      </c>
    </row>
    <row r="457" spans="1:13" ht="15" customHeight="1">
      <c r="B457" s="576" t="s">
        <v>547</v>
      </c>
      <c r="C457" s="577"/>
      <c r="D457" s="267" t="s">
        <v>1199</v>
      </c>
      <c r="E457" s="267" t="s">
        <v>102</v>
      </c>
      <c r="F457" s="279">
        <f>SUM(G457:L457)</f>
        <v>0</v>
      </c>
      <c r="G457" s="279" t="s">
        <v>545</v>
      </c>
      <c r="H457" s="279" t="s">
        <v>545</v>
      </c>
      <c r="I457" s="279" t="s">
        <v>545</v>
      </c>
      <c r="J457" s="279" t="s">
        <v>545</v>
      </c>
      <c r="K457" s="279" t="s">
        <v>545</v>
      </c>
      <c r="L457" s="279" t="s">
        <v>545</v>
      </c>
      <c r="M457" s="279" t="s">
        <v>545</v>
      </c>
    </row>
    <row r="458" spans="1:13" ht="15" customHeight="1">
      <c r="A458" s="265" t="s">
        <v>1445</v>
      </c>
      <c r="B458" s="578" t="s">
        <v>618</v>
      </c>
      <c r="C458" s="579"/>
      <c r="D458" s="267" t="s">
        <v>1197</v>
      </c>
      <c r="E458" s="283" t="s">
        <v>1198</v>
      </c>
      <c r="F458" s="280">
        <f>SUM(G458:L458)</f>
        <v>0</v>
      </c>
      <c r="G458" s="280">
        <f t="shared" ref="G458:M458" si="83">SUM(G460:G462)</f>
        <v>0</v>
      </c>
      <c r="H458" s="280">
        <f t="shared" si="83"/>
        <v>0</v>
      </c>
      <c r="I458" s="280">
        <f t="shared" si="83"/>
        <v>0</v>
      </c>
      <c r="J458" s="280">
        <f t="shared" si="83"/>
        <v>0</v>
      </c>
      <c r="K458" s="280">
        <f t="shared" si="83"/>
        <v>0</v>
      </c>
      <c r="L458" s="280">
        <f t="shared" si="83"/>
        <v>0</v>
      </c>
      <c r="M458" s="280">
        <f t="shared" si="83"/>
        <v>0</v>
      </c>
    </row>
    <row r="459" spans="1:13" ht="15" customHeight="1">
      <c r="B459" s="610" t="s">
        <v>550</v>
      </c>
      <c r="C459" s="611"/>
      <c r="D459" s="267" t="s">
        <v>545</v>
      </c>
      <c r="E459" s="267" t="s">
        <v>545</v>
      </c>
      <c r="F459" s="277" t="s">
        <v>545</v>
      </c>
      <c r="G459" s="277" t="s">
        <v>545</v>
      </c>
      <c r="H459" s="277" t="s">
        <v>545</v>
      </c>
      <c r="I459" s="277" t="s">
        <v>545</v>
      </c>
      <c r="J459" s="277" t="s">
        <v>545</v>
      </c>
      <c r="K459" s="277" t="s">
        <v>545</v>
      </c>
      <c r="L459" s="277" t="s">
        <v>545</v>
      </c>
      <c r="M459" s="277" t="s">
        <v>545</v>
      </c>
    </row>
    <row r="460" spans="1:13" ht="15" customHeight="1">
      <c r="B460" s="610" t="s">
        <v>549</v>
      </c>
      <c r="C460" s="611"/>
      <c r="D460" s="267" t="s">
        <v>1197</v>
      </c>
      <c r="E460" s="283" t="s">
        <v>1198</v>
      </c>
      <c r="F460" s="279">
        <f>SUM(G460:L460)</f>
        <v>0</v>
      </c>
      <c r="G460" s="279" t="s">
        <v>545</v>
      </c>
      <c r="H460" s="279" t="s">
        <v>545</v>
      </c>
      <c r="I460" s="279" t="s">
        <v>545</v>
      </c>
      <c r="J460" s="279" t="s">
        <v>545</v>
      </c>
      <c r="K460" s="279" t="s">
        <v>545</v>
      </c>
      <c r="L460" s="279" t="s">
        <v>545</v>
      </c>
      <c r="M460" s="279" t="s">
        <v>545</v>
      </c>
    </row>
    <row r="461" spans="1:13" ht="15" customHeight="1">
      <c r="B461" s="610" t="s">
        <v>548</v>
      </c>
      <c r="C461" s="611"/>
      <c r="D461" s="267" t="s">
        <v>1197</v>
      </c>
      <c r="E461" s="283" t="s">
        <v>1198</v>
      </c>
      <c r="F461" s="279">
        <f>SUM(G461:L461)</f>
        <v>0</v>
      </c>
      <c r="G461" s="279" t="s">
        <v>545</v>
      </c>
      <c r="H461" s="279" t="s">
        <v>545</v>
      </c>
      <c r="I461" s="279" t="s">
        <v>545</v>
      </c>
      <c r="J461" s="279" t="s">
        <v>545</v>
      </c>
      <c r="K461" s="279" t="s">
        <v>545</v>
      </c>
      <c r="L461" s="279" t="s">
        <v>545</v>
      </c>
      <c r="M461" s="279" t="s">
        <v>545</v>
      </c>
    </row>
    <row r="462" spans="1:13" ht="15" customHeight="1">
      <c r="B462" s="610" t="s">
        <v>547</v>
      </c>
      <c r="C462" s="611"/>
      <c r="D462" s="267" t="s">
        <v>1197</v>
      </c>
      <c r="E462" s="283" t="s">
        <v>1198</v>
      </c>
      <c r="F462" s="279">
        <f>SUM(G462:L462)</f>
        <v>0</v>
      </c>
      <c r="G462" s="279" t="s">
        <v>545</v>
      </c>
      <c r="H462" s="279" t="s">
        <v>545</v>
      </c>
      <c r="I462" s="279" t="s">
        <v>545</v>
      </c>
      <c r="J462" s="279" t="s">
        <v>545</v>
      </c>
      <c r="K462" s="279" t="s">
        <v>545</v>
      </c>
      <c r="L462" s="279" t="s">
        <v>545</v>
      </c>
      <c r="M462" s="279" t="s">
        <v>545</v>
      </c>
    </row>
    <row r="463" spans="1:13" ht="15" customHeight="1">
      <c r="A463" s="265" t="s">
        <v>1445</v>
      </c>
      <c r="B463" s="578" t="s">
        <v>602</v>
      </c>
      <c r="C463" s="579"/>
      <c r="D463" s="267" t="s">
        <v>1197</v>
      </c>
      <c r="E463" s="267" t="s">
        <v>1196</v>
      </c>
      <c r="F463" s="280">
        <f>SUM(G463:L463)</f>
        <v>0</v>
      </c>
      <c r="G463" s="280">
        <f t="shared" ref="G463:M463" si="84">SUM(G465:G467)</f>
        <v>0</v>
      </c>
      <c r="H463" s="280">
        <f t="shared" si="84"/>
        <v>0</v>
      </c>
      <c r="I463" s="280">
        <f t="shared" si="84"/>
        <v>0</v>
      </c>
      <c r="J463" s="280">
        <f t="shared" si="84"/>
        <v>0</v>
      </c>
      <c r="K463" s="280">
        <f t="shared" si="84"/>
        <v>0</v>
      </c>
      <c r="L463" s="280">
        <f t="shared" si="84"/>
        <v>0</v>
      </c>
      <c r="M463" s="280">
        <f t="shared" si="84"/>
        <v>0</v>
      </c>
    </row>
    <row r="464" spans="1:13" ht="15" customHeight="1">
      <c r="B464" s="610" t="s">
        <v>550</v>
      </c>
      <c r="C464" s="611"/>
      <c r="D464" s="267" t="s">
        <v>545</v>
      </c>
      <c r="E464" s="267" t="s">
        <v>545</v>
      </c>
      <c r="F464" s="277" t="s">
        <v>545</v>
      </c>
      <c r="G464" s="277" t="s">
        <v>545</v>
      </c>
      <c r="H464" s="277" t="s">
        <v>545</v>
      </c>
      <c r="I464" s="277" t="s">
        <v>545</v>
      </c>
      <c r="J464" s="277" t="s">
        <v>545</v>
      </c>
      <c r="K464" s="277" t="s">
        <v>545</v>
      </c>
      <c r="L464" s="277" t="s">
        <v>545</v>
      </c>
      <c r="M464" s="277" t="s">
        <v>545</v>
      </c>
    </row>
    <row r="465" spans="1:13" ht="15" customHeight="1">
      <c r="B465" s="610" t="s">
        <v>549</v>
      </c>
      <c r="C465" s="611"/>
      <c r="D465" s="267" t="s">
        <v>1197</v>
      </c>
      <c r="E465" s="267" t="s">
        <v>1196</v>
      </c>
      <c r="F465" s="279">
        <f>SUM(G465:L465)</f>
        <v>0</v>
      </c>
      <c r="G465" s="279" t="s">
        <v>545</v>
      </c>
      <c r="H465" s="279" t="s">
        <v>545</v>
      </c>
      <c r="I465" s="279" t="s">
        <v>545</v>
      </c>
      <c r="J465" s="279" t="s">
        <v>545</v>
      </c>
      <c r="K465" s="279" t="s">
        <v>545</v>
      </c>
      <c r="L465" s="279" t="s">
        <v>545</v>
      </c>
      <c r="M465" s="279" t="s">
        <v>545</v>
      </c>
    </row>
    <row r="466" spans="1:13" ht="15" customHeight="1">
      <c r="B466" s="610" t="s">
        <v>548</v>
      </c>
      <c r="C466" s="611"/>
      <c r="D466" s="267" t="s">
        <v>1197</v>
      </c>
      <c r="E466" s="267" t="s">
        <v>1196</v>
      </c>
      <c r="F466" s="279">
        <f>SUM(G466:L466)</f>
        <v>0</v>
      </c>
      <c r="G466" s="279" t="s">
        <v>545</v>
      </c>
      <c r="H466" s="279" t="s">
        <v>545</v>
      </c>
      <c r="I466" s="279" t="s">
        <v>545</v>
      </c>
      <c r="J466" s="279" t="s">
        <v>545</v>
      </c>
      <c r="K466" s="279" t="s">
        <v>545</v>
      </c>
      <c r="L466" s="279" t="s">
        <v>545</v>
      </c>
      <c r="M466" s="279" t="s">
        <v>545</v>
      </c>
    </row>
    <row r="467" spans="1:13" ht="15" customHeight="1">
      <c r="B467" s="610" t="s">
        <v>547</v>
      </c>
      <c r="C467" s="611"/>
      <c r="D467" s="267" t="s">
        <v>1197</v>
      </c>
      <c r="E467" s="267" t="s">
        <v>1196</v>
      </c>
      <c r="F467" s="279">
        <f>SUM(G467:L467)</f>
        <v>0</v>
      </c>
      <c r="G467" s="279" t="s">
        <v>545</v>
      </c>
      <c r="H467" s="279" t="s">
        <v>545</v>
      </c>
      <c r="I467" s="279" t="s">
        <v>545</v>
      </c>
      <c r="J467" s="279" t="s">
        <v>545</v>
      </c>
      <c r="K467" s="279" t="s">
        <v>545</v>
      </c>
      <c r="L467" s="279" t="s">
        <v>545</v>
      </c>
      <c r="M467" s="279" t="s">
        <v>545</v>
      </c>
    </row>
    <row r="468" spans="1:13" ht="15" customHeight="1">
      <c r="A468" s="265" t="s">
        <v>1444</v>
      </c>
      <c r="B468" s="578" t="s">
        <v>1195</v>
      </c>
      <c r="C468" s="579"/>
      <c r="D468" s="267" t="s">
        <v>1194</v>
      </c>
      <c r="E468" s="267" t="s">
        <v>102</v>
      </c>
      <c r="F468" s="280">
        <f>SUM(G468:L468)</f>
        <v>0</v>
      </c>
      <c r="G468" s="280">
        <f t="shared" ref="G468:M468" si="85">SUM(G470:G472)</f>
        <v>0</v>
      </c>
      <c r="H468" s="280">
        <f t="shared" si="85"/>
        <v>0</v>
      </c>
      <c r="I468" s="280">
        <f t="shared" si="85"/>
        <v>0</v>
      </c>
      <c r="J468" s="280">
        <f t="shared" si="85"/>
        <v>0</v>
      </c>
      <c r="K468" s="280">
        <f t="shared" si="85"/>
        <v>0</v>
      </c>
      <c r="L468" s="280">
        <f t="shared" si="85"/>
        <v>0</v>
      </c>
      <c r="M468" s="280">
        <f t="shared" si="85"/>
        <v>0</v>
      </c>
    </row>
    <row r="469" spans="1:13" ht="15" customHeight="1">
      <c r="B469" s="608" t="s">
        <v>550</v>
      </c>
      <c r="C469" s="609"/>
      <c r="D469" s="267" t="s">
        <v>545</v>
      </c>
      <c r="E469" s="267" t="s">
        <v>545</v>
      </c>
      <c r="F469" s="277" t="s">
        <v>545</v>
      </c>
      <c r="G469" s="277" t="s">
        <v>545</v>
      </c>
      <c r="H469" s="277" t="s">
        <v>545</v>
      </c>
      <c r="I469" s="277" t="s">
        <v>545</v>
      </c>
      <c r="J469" s="277" t="s">
        <v>545</v>
      </c>
      <c r="K469" s="277" t="s">
        <v>545</v>
      </c>
      <c r="L469" s="277" t="s">
        <v>545</v>
      </c>
      <c r="M469" s="277" t="s">
        <v>545</v>
      </c>
    </row>
    <row r="470" spans="1:13" ht="15" customHeight="1">
      <c r="B470" s="608" t="s">
        <v>549</v>
      </c>
      <c r="C470" s="609"/>
      <c r="D470" s="267" t="s">
        <v>1194</v>
      </c>
      <c r="E470" s="267" t="s">
        <v>102</v>
      </c>
      <c r="F470" s="279">
        <f>SUM(G470:L470)</f>
        <v>0</v>
      </c>
      <c r="G470" s="279">
        <f t="shared" ref="G470:M470" si="86">G475+G480+G485+G490+G495+G500+G505</f>
        <v>0</v>
      </c>
      <c r="H470" s="279">
        <f t="shared" si="86"/>
        <v>0</v>
      </c>
      <c r="I470" s="279">
        <f t="shared" si="86"/>
        <v>0</v>
      </c>
      <c r="J470" s="279">
        <f t="shared" si="86"/>
        <v>0</v>
      </c>
      <c r="K470" s="279">
        <f t="shared" si="86"/>
        <v>0</v>
      </c>
      <c r="L470" s="279">
        <f t="shared" si="86"/>
        <v>0</v>
      </c>
      <c r="M470" s="279">
        <f t="shared" si="86"/>
        <v>0</v>
      </c>
    </row>
    <row r="471" spans="1:13" ht="15" customHeight="1">
      <c r="B471" s="608" t="s">
        <v>548</v>
      </c>
      <c r="C471" s="609"/>
      <c r="D471" s="267" t="s">
        <v>1194</v>
      </c>
      <c r="E471" s="267" t="s">
        <v>102</v>
      </c>
      <c r="F471" s="279">
        <f>SUM(G471:L471)</f>
        <v>0</v>
      </c>
      <c r="G471" s="279" t="s">
        <v>545</v>
      </c>
      <c r="H471" s="279" t="s">
        <v>545</v>
      </c>
      <c r="I471" s="279" t="s">
        <v>545</v>
      </c>
      <c r="J471" s="279" t="s">
        <v>545</v>
      </c>
      <c r="K471" s="279" t="s">
        <v>545</v>
      </c>
      <c r="L471" s="279" t="s">
        <v>545</v>
      </c>
      <c r="M471" s="279" t="s">
        <v>545</v>
      </c>
    </row>
    <row r="472" spans="1:13" ht="15" customHeight="1">
      <c r="B472" s="608" t="s">
        <v>547</v>
      </c>
      <c r="C472" s="609"/>
      <c r="D472" s="267" t="s">
        <v>1194</v>
      </c>
      <c r="E472" s="267" t="s">
        <v>102</v>
      </c>
      <c r="F472" s="279">
        <f>SUM(G472:L472)</f>
        <v>0</v>
      </c>
      <c r="G472" s="279" t="s">
        <v>545</v>
      </c>
      <c r="H472" s="279" t="s">
        <v>545</v>
      </c>
      <c r="I472" s="279" t="s">
        <v>545</v>
      </c>
      <c r="J472" s="279" t="s">
        <v>545</v>
      </c>
      <c r="K472" s="279" t="s">
        <v>545</v>
      </c>
      <c r="L472" s="279" t="s">
        <v>545</v>
      </c>
      <c r="M472" s="279" t="s">
        <v>545</v>
      </c>
    </row>
    <row r="473" spans="1:13" ht="15" customHeight="1">
      <c r="A473" s="265" t="s">
        <v>1443</v>
      </c>
      <c r="B473" s="578" t="s">
        <v>1193</v>
      </c>
      <c r="C473" s="579"/>
      <c r="D473" s="267" t="s">
        <v>1190</v>
      </c>
      <c r="E473" s="283" t="s">
        <v>1192</v>
      </c>
      <c r="F473" s="280">
        <f>SUM(G473:L473)</f>
        <v>0</v>
      </c>
      <c r="G473" s="280">
        <f t="shared" ref="G473:M473" si="87">SUM(G475:G477)</f>
        <v>0</v>
      </c>
      <c r="H473" s="280">
        <f t="shared" si="87"/>
        <v>0</v>
      </c>
      <c r="I473" s="280">
        <f t="shared" si="87"/>
        <v>0</v>
      </c>
      <c r="J473" s="280">
        <f t="shared" si="87"/>
        <v>0</v>
      </c>
      <c r="K473" s="280">
        <f t="shared" si="87"/>
        <v>0</v>
      </c>
      <c r="L473" s="280">
        <f t="shared" si="87"/>
        <v>0</v>
      </c>
      <c r="M473" s="280">
        <f t="shared" si="87"/>
        <v>0</v>
      </c>
    </row>
    <row r="474" spans="1:13" ht="15" customHeight="1">
      <c r="B474" s="582" t="s">
        <v>550</v>
      </c>
      <c r="C474" s="583"/>
      <c r="D474" s="267" t="s">
        <v>545</v>
      </c>
      <c r="E474" s="267" t="s">
        <v>545</v>
      </c>
      <c r="F474" s="277" t="s">
        <v>545</v>
      </c>
      <c r="G474" s="277" t="s">
        <v>545</v>
      </c>
      <c r="H474" s="277" t="s">
        <v>545</v>
      </c>
      <c r="I474" s="277" t="s">
        <v>545</v>
      </c>
      <c r="J474" s="277" t="s">
        <v>545</v>
      </c>
      <c r="K474" s="277" t="s">
        <v>545</v>
      </c>
      <c r="L474" s="277" t="s">
        <v>545</v>
      </c>
      <c r="M474" s="277" t="s">
        <v>545</v>
      </c>
    </row>
    <row r="475" spans="1:13" ht="15" customHeight="1">
      <c r="B475" s="582" t="s">
        <v>549</v>
      </c>
      <c r="C475" s="583"/>
      <c r="D475" s="267" t="s">
        <v>1190</v>
      </c>
      <c r="E475" s="283" t="s">
        <v>1192</v>
      </c>
      <c r="F475" s="279">
        <f>SUM(G475:L475)</f>
        <v>0</v>
      </c>
      <c r="G475" s="279"/>
      <c r="H475" s="279"/>
      <c r="I475" s="279"/>
      <c r="J475" s="279"/>
      <c r="K475" s="279"/>
      <c r="L475" s="279"/>
      <c r="M475" s="279"/>
    </row>
    <row r="476" spans="1:13" ht="15" customHeight="1">
      <c r="B476" s="582" t="s">
        <v>548</v>
      </c>
      <c r="C476" s="583"/>
      <c r="D476" s="267" t="s">
        <v>1190</v>
      </c>
      <c r="E476" s="283" t="s">
        <v>1192</v>
      </c>
      <c r="F476" s="279">
        <f>SUM(G476:L476)</f>
        <v>0</v>
      </c>
      <c r="G476" s="279"/>
      <c r="H476" s="279"/>
      <c r="I476" s="279"/>
      <c r="J476" s="279"/>
      <c r="K476" s="279"/>
      <c r="L476" s="279"/>
      <c r="M476" s="279"/>
    </row>
    <row r="477" spans="1:13" ht="15" customHeight="1">
      <c r="B477" s="582" t="s">
        <v>547</v>
      </c>
      <c r="C477" s="583"/>
      <c r="D477" s="267" t="s">
        <v>1190</v>
      </c>
      <c r="E477" s="283" t="s">
        <v>1192</v>
      </c>
      <c r="F477" s="279">
        <f>SUM(G477:L477)</f>
        <v>0</v>
      </c>
      <c r="G477" s="279"/>
      <c r="H477" s="279"/>
      <c r="I477" s="279"/>
      <c r="J477" s="279"/>
      <c r="K477" s="279"/>
      <c r="L477" s="279"/>
      <c r="M477" s="279"/>
    </row>
    <row r="478" spans="1:13" ht="15" customHeight="1">
      <c r="A478" s="265" t="s">
        <v>1443</v>
      </c>
      <c r="B478" s="578" t="s">
        <v>1191</v>
      </c>
      <c r="C478" s="579"/>
      <c r="D478" s="267" t="s">
        <v>1190</v>
      </c>
      <c r="E478" s="267" t="s">
        <v>1189</v>
      </c>
      <c r="F478" s="280">
        <f>SUM(G478:L478)</f>
        <v>0</v>
      </c>
      <c r="G478" s="280">
        <f t="shared" ref="G478:M478" si="88">SUM(G480:G482)</f>
        <v>0</v>
      </c>
      <c r="H478" s="280">
        <f t="shared" si="88"/>
        <v>0</v>
      </c>
      <c r="I478" s="280">
        <f t="shared" si="88"/>
        <v>0</v>
      </c>
      <c r="J478" s="280">
        <f t="shared" si="88"/>
        <v>0</v>
      </c>
      <c r="K478" s="280">
        <f t="shared" si="88"/>
        <v>0</v>
      </c>
      <c r="L478" s="280">
        <f t="shared" si="88"/>
        <v>0</v>
      </c>
      <c r="M478" s="280">
        <f t="shared" si="88"/>
        <v>0</v>
      </c>
    </row>
    <row r="479" spans="1:13" ht="15" customHeight="1">
      <c r="B479" s="582" t="s">
        <v>550</v>
      </c>
      <c r="C479" s="583"/>
      <c r="D479" s="267" t="s">
        <v>545</v>
      </c>
      <c r="E479" s="267" t="s">
        <v>545</v>
      </c>
      <c r="F479" s="277" t="s">
        <v>545</v>
      </c>
      <c r="G479" s="277" t="s">
        <v>545</v>
      </c>
      <c r="H479" s="277" t="s">
        <v>545</v>
      </c>
      <c r="I479" s="277" t="s">
        <v>545</v>
      </c>
      <c r="J479" s="277" t="s">
        <v>545</v>
      </c>
      <c r="K479" s="277" t="s">
        <v>545</v>
      </c>
      <c r="L479" s="277" t="s">
        <v>545</v>
      </c>
      <c r="M479" s="277" t="s">
        <v>545</v>
      </c>
    </row>
    <row r="480" spans="1:13" ht="15" customHeight="1">
      <c r="B480" s="582" t="s">
        <v>549</v>
      </c>
      <c r="C480" s="583"/>
      <c r="D480" s="267" t="s">
        <v>1190</v>
      </c>
      <c r="E480" s="267" t="s">
        <v>1189</v>
      </c>
      <c r="F480" s="279">
        <f>SUM(G480:L480)</f>
        <v>0</v>
      </c>
      <c r="G480" s="279"/>
      <c r="H480" s="279"/>
      <c r="I480" s="279"/>
      <c r="J480" s="279"/>
      <c r="K480" s="279"/>
      <c r="L480" s="279"/>
      <c r="M480" s="279"/>
    </row>
    <row r="481" spans="1:13" ht="15" customHeight="1">
      <c r="B481" s="582" t="s">
        <v>548</v>
      </c>
      <c r="C481" s="583"/>
      <c r="D481" s="267" t="s">
        <v>1190</v>
      </c>
      <c r="E481" s="267" t="s">
        <v>1189</v>
      </c>
      <c r="F481" s="279">
        <f>SUM(G481:L481)</f>
        <v>0</v>
      </c>
      <c r="G481" s="279"/>
      <c r="H481" s="279"/>
      <c r="I481" s="279"/>
      <c r="J481" s="279"/>
      <c r="K481" s="279"/>
      <c r="L481" s="279"/>
      <c r="M481" s="279"/>
    </row>
    <row r="482" spans="1:13" ht="15" customHeight="1">
      <c r="B482" s="582" t="s">
        <v>547</v>
      </c>
      <c r="C482" s="583"/>
      <c r="D482" s="267" t="s">
        <v>1190</v>
      </c>
      <c r="E482" s="267" t="s">
        <v>1189</v>
      </c>
      <c r="F482" s="279">
        <f>SUM(G482:L482)</f>
        <v>0</v>
      </c>
      <c r="G482" s="279"/>
      <c r="H482" s="279"/>
      <c r="I482" s="279"/>
      <c r="J482" s="279"/>
      <c r="K482" s="279"/>
      <c r="L482" s="279"/>
      <c r="M482" s="279"/>
    </row>
    <row r="483" spans="1:13" ht="15" customHeight="1">
      <c r="A483" s="265" t="s">
        <v>1442</v>
      </c>
      <c r="B483" s="578" t="s">
        <v>1188</v>
      </c>
      <c r="C483" s="579"/>
      <c r="D483" s="267" t="s">
        <v>1187</v>
      </c>
      <c r="E483" s="267" t="s">
        <v>1186</v>
      </c>
      <c r="F483" s="280">
        <f>SUM(G483:L483)</f>
        <v>0</v>
      </c>
      <c r="G483" s="280">
        <f t="shared" ref="G483:M483" si="89">SUM(G485:G487)</f>
        <v>0</v>
      </c>
      <c r="H483" s="280">
        <f t="shared" si="89"/>
        <v>0</v>
      </c>
      <c r="I483" s="280">
        <f t="shared" si="89"/>
        <v>0</v>
      </c>
      <c r="J483" s="280">
        <f t="shared" si="89"/>
        <v>0</v>
      </c>
      <c r="K483" s="280">
        <f t="shared" si="89"/>
        <v>0</v>
      </c>
      <c r="L483" s="280">
        <f t="shared" si="89"/>
        <v>0</v>
      </c>
      <c r="M483" s="280">
        <f t="shared" si="89"/>
        <v>0</v>
      </c>
    </row>
    <row r="484" spans="1:13" ht="15" customHeight="1">
      <c r="B484" s="582" t="s">
        <v>550</v>
      </c>
      <c r="C484" s="583"/>
      <c r="D484" s="267" t="s">
        <v>545</v>
      </c>
      <c r="E484" s="267" t="s">
        <v>545</v>
      </c>
      <c r="F484" s="277" t="s">
        <v>545</v>
      </c>
      <c r="G484" s="277" t="s">
        <v>545</v>
      </c>
      <c r="H484" s="277" t="s">
        <v>545</v>
      </c>
      <c r="I484" s="277" t="s">
        <v>545</v>
      </c>
      <c r="J484" s="277" t="s">
        <v>545</v>
      </c>
      <c r="K484" s="277" t="s">
        <v>545</v>
      </c>
      <c r="L484" s="277" t="s">
        <v>545</v>
      </c>
      <c r="M484" s="277" t="s">
        <v>545</v>
      </c>
    </row>
    <row r="485" spans="1:13" ht="15" customHeight="1">
      <c r="B485" s="582" t="s">
        <v>549</v>
      </c>
      <c r="C485" s="583"/>
      <c r="D485" s="267" t="s">
        <v>1187</v>
      </c>
      <c r="E485" s="267" t="s">
        <v>1186</v>
      </c>
      <c r="F485" s="279">
        <f>SUM(G485:L485)</f>
        <v>0</v>
      </c>
      <c r="G485" s="279"/>
      <c r="H485" s="279"/>
      <c r="I485" s="279"/>
      <c r="J485" s="279"/>
      <c r="K485" s="279"/>
      <c r="L485" s="279"/>
      <c r="M485" s="279"/>
    </row>
    <row r="486" spans="1:13" ht="15" customHeight="1">
      <c r="B486" s="582" t="s">
        <v>548</v>
      </c>
      <c r="C486" s="583"/>
      <c r="D486" s="267" t="s">
        <v>1187</v>
      </c>
      <c r="E486" s="267" t="s">
        <v>1186</v>
      </c>
      <c r="F486" s="279">
        <f>SUM(G486:L486)</f>
        <v>0</v>
      </c>
      <c r="G486" s="279"/>
      <c r="H486" s="279"/>
      <c r="I486" s="279"/>
      <c r="J486" s="279"/>
      <c r="K486" s="279"/>
      <c r="L486" s="279"/>
      <c r="M486" s="279"/>
    </row>
    <row r="487" spans="1:13" ht="15" customHeight="1">
      <c r="B487" s="582" t="s">
        <v>547</v>
      </c>
      <c r="C487" s="583"/>
      <c r="D487" s="267" t="s">
        <v>1187</v>
      </c>
      <c r="E487" s="267" t="s">
        <v>1186</v>
      </c>
      <c r="F487" s="279">
        <f>SUM(G487:L487)</f>
        <v>0</v>
      </c>
      <c r="G487" s="279"/>
      <c r="H487" s="279"/>
      <c r="I487" s="279"/>
      <c r="J487" s="279"/>
      <c r="K487" s="279"/>
      <c r="L487" s="279"/>
      <c r="M487" s="279"/>
    </row>
    <row r="488" spans="1:13" ht="15" customHeight="1">
      <c r="A488" s="265" t="s">
        <v>1441</v>
      </c>
      <c r="B488" s="578" t="s">
        <v>1185</v>
      </c>
      <c r="C488" s="579"/>
      <c r="D488" s="267" t="s">
        <v>1184</v>
      </c>
      <c r="E488" s="267" t="s">
        <v>1183</v>
      </c>
      <c r="F488" s="280">
        <f>SUM(G488:L488)</f>
        <v>0</v>
      </c>
      <c r="G488" s="280">
        <f t="shared" ref="G488:M488" si="90">SUM(G490:G492)</f>
        <v>0</v>
      </c>
      <c r="H488" s="280">
        <f t="shared" si="90"/>
        <v>0</v>
      </c>
      <c r="I488" s="280">
        <f t="shared" si="90"/>
        <v>0</v>
      </c>
      <c r="J488" s="280">
        <f t="shared" si="90"/>
        <v>0</v>
      </c>
      <c r="K488" s="280">
        <f t="shared" si="90"/>
        <v>0</v>
      </c>
      <c r="L488" s="280">
        <f t="shared" si="90"/>
        <v>0</v>
      </c>
      <c r="M488" s="280">
        <f t="shared" si="90"/>
        <v>0</v>
      </c>
    </row>
    <row r="489" spans="1:13" ht="15" customHeight="1">
      <c r="B489" s="582" t="s">
        <v>550</v>
      </c>
      <c r="C489" s="583"/>
      <c r="D489" s="267" t="s">
        <v>545</v>
      </c>
      <c r="E489" s="267" t="s">
        <v>545</v>
      </c>
      <c r="F489" s="277" t="s">
        <v>545</v>
      </c>
      <c r="G489" s="277" t="s">
        <v>545</v>
      </c>
      <c r="H489" s="277" t="s">
        <v>545</v>
      </c>
      <c r="I489" s="277" t="s">
        <v>545</v>
      </c>
      <c r="J489" s="277" t="s">
        <v>545</v>
      </c>
      <c r="K489" s="277" t="s">
        <v>545</v>
      </c>
      <c r="L489" s="277" t="s">
        <v>545</v>
      </c>
      <c r="M489" s="277" t="s">
        <v>545</v>
      </c>
    </row>
    <row r="490" spans="1:13" ht="15" customHeight="1">
      <c r="B490" s="582" t="s">
        <v>549</v>
      </c>
      <c r="C490" s="583"/>
      <c r="D490" s="267" t="s">
        <v>1184</v>
      </c>
      <c r="E490" s="267" t="s">
        <v>1183</v>
      </c>
      <c r="F490" s="279">
        <f>SUM(G490:L490)</f>
        <v>0</v>
      </c>
      <c r="G490" s="279"/>
      <c r="H490" s="279"/>
      <c r="I490" s="279"/>
      <c r="J490" s="279"/>
      <c r="K490" s="279"/>
      <c r="L490" s="279"/>
      <c r="M490" s="279"/>
    </row>
    <row r="491" spans="1:13" ht="15" customHeight="1">
      <c r="B491" s="582" t="s">
        <v>548</v>
      </c>
      <c r="C491" s="583"/>
      <c r="D491" s="267" t="s">
        <v>1184</v>
      </c>
      <c r="E491" s="267" t="s">
        <v>1183</v>
      </c>
      <c r="F491" s="279">
        <f>SUM(G491:L491)</f>
        <v>0</v>
      </c>
      <c r="G491" s="279"/>
      <c r="H491" s="279"/>
      <c r="I491" s="279"/>
      <c r="J491" s="279"/>
      <c r="K491" s="279"/>
      <c r="L491" s="279"/>
      <c r="M491" s="279"/>
    </row>
    <row r="492" spans="1:13" ht="15" customHeight="1">
      <c r="B492" s="582" t="s">
        <v>547</v>
      </c>
      <c r="C492" s="583"/>
      <c r="D492" s="267" t="s">
        <v>1184</v>
      </c>
      <c r="E492" s="267" t="s">
        <v>1183</v>
      </c>
      <c r="F492" s="279">
        <f>SUM(G492:L492)</f>
        <v>0</v>
      </c>
      <c r="G492" s="279"/>
      <c r="H492" s="279"/>
      <c r="I492" s="279"/>
      <c r="J492" s="279"/>
      <c r="K492" s="279"/>
      <c r="L492" s="279"/>
      <c r="M492" s="279"/>
    </row>
    <row r="493" spans="1:13" ht="15" customHeight="1">
      <c r="A493" s="265" t="s">
        <v>1440</v>
      </c>
      <c r="B493" s="578" t="s">
        <v>1182</v>
      </c>
      <c r="C493" s="579"/>
      <c r="D493" s="267" t="s">
        <v>1181</v>
      </c>
      <c r="E493" s="267" t="s">
        <v>1180</v>
      </c>
      <c r="F493" s="280">
        <f>SUM(G493:L493)</f>
        <v>0</v>
      </c>
      <c r="G493" s="280">
        <f t="shared" ref="G493:M493" si="91">SUM(G495:G497)</f>
        <v>0</v>
      </c>
      <c r="H493" s="280">
        <f t="shared" si="91"/>
        <v>0</v>
      </c>
      <c r="I493" s="280">
        <f t="shared" si="91"/>
        <v>0</v>
      </c>
      <c r="J493" s="280">
        <f t="shared" si="91"/>
        <v>0</v>
      </c>
      <c r="K493" s="280">
        <f t="shared" si="91"/>
        <v>0</v>
      </c>
      <c r="L493" s="280">
        <f t="shared" si="91"/>
        <v>0</v>
      </c>
      <c r="M493" s="280">
        <f t="shared" si="91"/>
        <v>0</v>
      </c>
    </row>
    <row r="494" spans="1:13" ht="15" customHeight="1">
      <c r="B494" s="582" t="s">
        <v>550</v>
      </c>
      <c r="C494" s="583"/>
      <c r="D494" s="267" t="s">
        <v>545</v>
      </c>
      <c r="E494" s="267" t="s">
        <v>545</v>
      </c>
      <c r="F494" s="277" t="s">
        <v>545</v>
      </c>
      <c r="G494" s="277" t="s">
        <v>545</v>
      </c>
      <c r="H494" s="277" t="s">
        <v>545</v>
      </c>
      <c r="I494" s="277" t="s">
        <v>545</v>
      </c>
      <c r="J494" s="277" t="s">
        <v>545</v>
      </c>
      <c r="K494" s="277" t="s">
        <v>545</v>
      </c>
      <c r="L494" s="277" t="s">
        <v>545</v>
      </c>
      <c r="M494" s="277" t="s">
        <v>545</v>
      </c>
    </row>
    <row r="495" spans="1:13" ht="15" customHeight="1">
      <c r="B495" s="582" t="s">
        <v>549</v>
      </c>
      <c r="C495" s="583"/>
      <c r="D495" s="267" t="s">
        <v>1181</v>
      </c>
      <c r="E495" s="267" t="s">
        <v>1180</v>
      </c>
      <c r="F495" s="279">
        <f>SUM(G495:L495)</f>
        <v>0</v>
      </c>
      <c r="G495" s="279"/>
      <c r="H495" s="279"/>
      <c r="I495" s="279"/>
      <c r="J495" s="279"/>
      <c r="K495" s="279"/>
      <c r="L495" s="279"/>
      <c r="M495" s="279"/>
    </row>
    <row r="496" spans="1:13" ht="15" customHeight="1">
      <c r="B496" s="582" t="s">
        <v>548</v>
      </c>
      <c r="C496" s="583"/>
      <c r="D496" s="267" t="s">
        <v>1181</v>
      </c>
      <c r="E496" s="267" t="s">
        <v>1180</v>
      </c>
      <c r="F496" s="279">
        <f>SUM(G496:L496)</f>
        <v>0</v>
      </c>
      <c r="G496" s="279"/>
      <c r="H496" s="279"/>
      <c r="I496" s="279"/>
      <c r="J496" s="279"/>
      <c r="K496" s="279"/>
      <c r="L496" s="279"/>
      <c r="M496" s="279"/>
    </row>
    <row r="497" spans="1:13" ht="15" customHeight="1">
      <c r="B497" s="582" t="s">
        <v>547</v>
      </c>
      <c r="C497" s="583"/>
      <c r="D497" s="267" t="s">
        <v>1181</v>
      </c>
      <c r="E497" s="267" t="s">
        <v>1180</v>
      </c>
      <c r="F497" s="279">
        <f>SUM(G497:L497)</f>
        <v>0</v>
      </c>
      <c r="G497" s="279"/>
      <c r="H497" s="279"/>
      <c r="I497" s="279"/>
      <c r="J497" s="279"/>
      <c r="K497" s="279"/>
      <c r="L497" s="279"/>
      <c r="M497" s="279"/>
    </row>
    <row r="498" spans="1:13" ht="15" customHeight="1">
      <c r="A498" s="265" t="s">
        <v>1439</v>
      </c>
      <c r="B498" s="578" t="s">
        <v>1179</v>
      </c>
      <c r="C498" s="579"/>
      <c r="D498" s="267" t="s">
        <v>1178</v>
      </c>
      <c r="E498" s="267" t="s">
        <v>1177</v>
      </c>
      <c r="F498" s="280">
        <f>SUM(G498:L498)</f>
        <v>0</v>
      </c>
      <c r="G498" s="280">
        <f t="shared" ref="G498:M498" si="92">SUM(G500:G502)</f>
        <v>0</v>
      </c>
      <c r="H498" s="280">
        <f t="shared" si="92"/>
        <v>0</v>
      </c>
      <c r="I498" s="280">
        <f t="shared" si="92"/>
        <v>0</v>
      </c>
      <c r="J498" s="280">
        <f t="shared" si="92"/>
        <v>0</v>
      </c>
      <c r="K498" s="280">
        <f t="shared" si="92"/>
        <v>0</v>
      </c>
      <c r="L498" s="280">
        <f t="shared" si="92"/>
        <v>0</v>
      </c>
      <c r="M498" s="280">
        <f t="shared" si="92"/>
        <v>0</v>
      </c>
    </row>
    <row r="499" spans="1:13" ht="15" customHeight="1">
      <c r="B499" s="582" t="s">
        <v>550</v>
      </c>
      <c r="C499" s="583"/>
      <c r="D499" s="267" t="s">
        <v>545</v>
      </c>
      <c r="E499" s="267" t="s">
        <v>545</v>
      </c>
      <c r="F499" s="277" t="s">
        <v>545</v>
      </c>
      <c r="G499" s="277" t="s">
        <v>545</v>
      </c>
      <c r="H499" s="277" t="s">
        <v>545</v>
      </c>
      <c r="I499" s="277" t="s">
        <v>545</v>
      </c>
      <c r="J499" s="277" t="s">
        <v>545</v>
      </c>
      <c r="K499" s="277" t="s">
        <v>545</v>
      </c>
      <c r="L499" s="277" t="s">
        <v>545</v>
      </c>
      <c r="M499" s="277" t="s">
        <v>545</v>
      </c>
    </row>
    <row r="500" spans="1:13" ht="15" customHeight="1">
      <c r="B500" s="582" t="s">
        <v>549</v>
      </c>
      <c r="C500" s="583"/>
      <c r="D500" s="267" t="s">
        <v>1178</v>
      </c>
      <c r="E500" s="267" t="s">
        <v>1177</v>
      </c>
      <c r="F500" s="279">
        <f>SUM(G500:L500)</f>
        <v>0</v>
      </c>
      <c r="G500" s="279"/>
      <c r="H500" s="279"/>
      <c r="I500" s="279"/>
      <c r="J500" s="279"/>
      <c r="K500" s="279"/>
      <c r="L500" s="279"/>
      <c r="M500" s="279"/>
    </row>
    <row r="501" spans="1:13" ht="15" customHeight="1">
      <c r="B501" s="582" t="s">
        <v>548</v>
      </c>
      <c r="C501" s="583"/>
      <c r="D501" s="267" t="s">
        <v>1178</v>
      </c>
      <c r="E501" s="267" t="s">
        <v>1177</v>
      </c>
      <c r="F501" s="279">
        <f>SUM(G501:L501)</f>
        <v>0</v>
      </c>
      <c r="G501" s="279"/>
      <c r="H501" s="279"/>
      <c r="I501" s="279"/>
      <c r="J501" s="279"/>
      <c r="K501" s="279"/>
      <c r="L501" s="279"/>
      <c r="M501" s="279"/>
    </row>
    <row r="502" spans="1:13" ht="15" customHeight="1">
      <c r="B502" s="582" t="s">
        <v>547</v>
      </c>
      <c r="C502" s="583"/>
      <c r="D502" s="267" t="s">
        <v>1178</v>
      </c>
      <c r="E502" s="267" t="s">
        <v>1177</v>
      </c>
      <c r="F502" s="279">
        <f>SUM(G502:L502)</f>
        <v>0</v>
      </c>
      <c r="G502" s="279"/>
      <c r="H502" s="279"/>
      <c r="I502" s="279"/>
      <c r="J502" s="279"/>
      <c r="K502" s="279"/>
      <c r="L502" s="279"/>
      <c r="M502" s="279"/>
    </row>
    <row r="503" spans="1:13" ht="15" customHeight="1">
      <c r="A503" s="265" t="s">
        <v>1439</v>
      </c>
      <c r="B503" s="578" t="s">
        <v>1176</v>
      </c>
      <c r="C503" s="579"/>
      <c r="D503" s="267">
        <v>226</v>
      </c>
      <c r="E503" s="283" t="s">
        <v>1174</v>
      </c>
      <c r="F503" s="280">
        <f>SUM(G503:L503)</f>
        <v>0</v>
      </c>
      <c r="G503" s="280">
        <f t="shared" ref="G503:M503" si="93">SUM(G505:G507)</f>
        <v>0</v>
      </c>
      <c r="H503" s="280">
        <f t="shared" si="93"/>
        <v>0</v>
      </c>
      <c r="I503" s="280">
        <f t="shared" si="93"/>
        <v>0</v>
      </c>
      <c r="J503" s="280">
        <f t="shared" si="93"/>
        <v>0</v>
      </c>
      <c r="K503" s="280">
        <f t="shared" si="93"/>
        <v>0</v>
      </c>
      <c r="L503" s="280">
        <f t="shared" si="93"/>
        <v>0</v>
      </c>
      <c r="M503" s="280">
        <f t="shared" si="93"/>
        <v>0</v>
      </c>
    </row>
    <row r="504" spans="1:13" ht="15" customHeight="1">
      <c r="B504" s="582" t="s">
        <v>550</v>
      </c>
      <c r="C504" s="583"/>
      <c r="D504" s="267" t="s">
        <v>545</v>
      </c>
      <c r="E504" s="267" t="s">
        <v>545</v>
      </c>
      <c r="F504" s="277" t="s">
        <v>545</v>
      </c>
      <c r="G504" s="277" t="s">
        <v>545</v>
      </c>
      <c r="H504" s="277" t="s">
        <v>545</v>
      </c>
      <c r="I504" s="277" t="s">
        <v>545</v>
      </c>
      <c r="J504" s="277" t="s">
        <v>545</v>
      </c>
      <c r="K504" s="277" t="s">
        <v>545</v>
      </c>
      <c r="L504" s="277" t="s">
        <v>545</v>
      </c>
      <c r="M504" s="277" t="s">
        <v>545</v>
      </c>
    </row>
    <row r="505" spans="1:13" ht="15" customHeight="1">
      <c r="B505" s="582" t="s">
        <v>549</v>
      </c>
      <c r="C505" s="583"/>
      <c r="D505" s="267">
        <v>226</v>
      </c>
      <c r="E505" s="283" t="s">
        <v>1174</v>
      </c>
      <c r="F505" s="279">
        <f>SUM(G505:L505)</f>
        <v>0</v>
      </c>
      <c r="G505" s="279"/>
      <c r="H505" s="279"/>
      <c r="I505" s="279"/>
      <c r="J505" s="279"/>
      <c r="K505" s="279"/>
      <c r="L505" s="279"/>
      <c r="M505" s="279"/>
    </row>
    <row r="506" spans="1:13" ht="15" customHeight="1">
      <c r="B506" s="582" t="s">
        <v>548</v>
      </c>
      <c r="C506" s="583"/>
      <c r="D506" s="267">
        <v>226</v>
      </c>
      <c r="E506" s="283" t="s">
        <v>1174</v>
      </c>
      <c r="F506" s="279">
        <f>SUM(G506:L506)</f>
        <v>0</v>
      </c>
      <c r="G506" s="279"/>
      <c r="H506" s="279"/>
      <c r="I506" s="279"/>
      <c r="J506" s="279"/>
      <c r="K506" s="279"/>
      <c r="L506" s="279"/>
      <c r="M506" s="279"/>
    </row>
    <row r="507" spans="1:13" ht="15" customHeight="1">
      <c r="B507" s="582" t="s">
        <v>547</v>
      </c>
      <c r="C507" s="583"/>
      <c r="D507" s="267">
        <v>226</v>
      </c>
      <c r="E507" s="283" t="s">
        <v>1174</v>
      </c>
      <c r="F507" s="279">
        <f>SUM(G507:L507)</f>
        <v>0</v>
      </c>
      <c r="G507" s="279"/>
      <c r="H507" s="279"/>
      <c r="I507" s="279"/>
      <c r="J507" s="279"/>
      <c r="K507" s="279"/>
      <c r="L507" s="279"/>
      <c r="M507" s="279"/>
    </row>
    <row r="508" spans="1:13" ht="15" customHeight="1">
      <c r="A508" s="265" t="s">
        <v>1438</v>
      </c>
      <c r="B508" s="578" t="s">
        <v>1173</v>
      </c>
      <c r="C508" s="579"/>
      <c r="D508" s="267" t="s">
        <v>1172</v>
      </c>
      <c r="E508" s="267" t="s">
        <v>102</v>
      </c>
      <c r="F508" s="280">
        <f>SUM(G508:L508)</f>
        <v>2591686</v>
      </c>
      <c r="G508" s="280">
        <f t="shared" ref="G508:M508" si="94">SUM(G510:G512)</f>
        <v>0</v>
      </c>
      <c r="H508" s="280">
        <f t="shared" si="94"/>
        <v>0</v>
      </c>
      <c r="I508" s="280">
        <f t="shared" si="94"/>
        <v>2481686</v>
      </c>
      <c r="J508" s="280">
        <f t="shared" si="94"/>
        <v>0</v>
      </c>
      <c r="K508" s="280">
        <f t="shared" si="94"/>
        <v>0</v>
      </c>
      <c r="L508" s="280">
        <f t="shared" si="94"/>
        <v>110000</v>
      </c>
      <c r="M508" s="280">
        <f t="shared" si="94"/>
        <v>0</v>
      </c>
    </row>
    <row r="509" spans="1:13" ht="15" customHeight="1">
      <c r="B509" s="608" t="s">
        <v>550</v>
      </c>
      <c r="C509" s="609"/>
      <c r="D509" s="267" t="s">
        <v>545</v>
      </c>
      <c r="E509" s="267" t="s">
        <v>545</v>
      </c>
      <c r="F509" s="277" t="s">
        <v>545</v>
      </c>
      <c r="G509" s="277" t="s">
        <v>545</v>
      </c>
      <c r="H509" s="277" t="s">
        <v>545</v>
      </c>
      <c r="I509" s="277" t="s">
        <v>545</v>
      </c>
      <c r="J509" s="277" t="s">
        <v>545</v>
      </c>
      <c r="K509" s="277" t="s">
        <v>545</v>
      </c>
      <c r="L509" s="277" t="s">
        <v>545</v>
      </c>
      <c r="M509" s="277" t="s">
        <v>545</v>
      </c>
    </row>
    <row r="510" spans="1:13" ht="30" customHeight="1">
      <c r="B510" s="608" t="s">
        <v>549</v>
      </c>
      <c r="C510" s="609"/>
      <c r="D510" s="267" t="s">
        <v>1172</v>
      </c>
      <c r="E510" s="267" t="s">
        <v>102</v>
      </c>
      <c r="F510" s="279">
        <f>SUM(G510:L510)</f>
        <v>2591686</v>
      </c>
      <c r="G510" s="279">
        <v>0</v>
      </c>
      <c r="H510" s="279" t="s">
        <v>545</v>
      </c>
      <c r="I510" s="279">
        <v>2481686</v>
      </c>
      <c r="J510" s="279">
        <v>0</v>
      </c>
      <c r="K510" s="279" t="s">
        <v>545</v>
      </c>
      <c r="L510" s="279">
        <v>110000</v>
      </c>
      <c r="M510" s="279">
        <v>0</v>
      </c>
    </row>
    <row r="511" spans="1:13">
      <c r="B511" s="608" t="s">
        <v>548</v>
      </c>
      <c r="C511" s="609"/>
      <c r="D511" s="267" t="s">
        <v>1172</v>
      </c>
      <c r="E511" s="267" t="s">
        <v>102</v>
      </c>
      <c r="F511" s="279">
        <f>SUM(G511:L511)</f>
        <v>0</v>
      </c>
      <c r="G511" s="279" t="s">
        <v>545</v>
      </c>
      <c r="H511" s="279" t="s">
        <v>545</v>
      </c>
      <c r="I511" s="279" t="s">
        <v>545</v>
      </c>
      <c r="J511" s="279" t="s">
        <v>545</v>
      </c>
      <c r="K511" s="279" t="s">
        <v>545</v>
      </c>
      <c r="L511" s="279">
        <v>0</v>
      </c>
      <c r="M511" s="279" t="s">
        <v>545</v>
      </c>
    </row>
    <row r="512" spans="1:13">
      <c r="B512" s="608" t="s">
        <v>547</v>
      </c>
      <c r="C512" s="609"/>
      <c r="D512" s="267" t="s">
        <v>1172</v>
      </c>
      <c r="E512" s="267" t="s">
        <v>102</v>
      </c>
      <c r="F512" s="279">
        <f>SUM(G512:L512)</f>
        <v>0</v>
      </c>
      <c r="G512" s="279" t="s">
        <v>545</v>
      </c>
      <c r="H512" s="279" t="s">
        <v>545</v>
      </c>
      <c r="I512" s="279" t="s">
        <v>545</v>
      </c>
      <c r="J512" s="279" t="s">
        <v>545</v>
      </c>
      <c r="K512" s="279" t="s">
        <v>545</v>
      </c>
      <c r="L512" s="279">
        <v>0</v>
      </c>
      <c r="M512" s="279" t="s">
        <v>545</v>
      </c>
    </row>
    <row r="513" spans="1:13" ht="15" customHeight="1">
      <c r="A513" s="265" t="s">
        <v>1437</v>
      </c>
      <c r="B513" s="578" t="s">
        <v>1171</v>
      </c>
      <c r="C513" s="579"/>
      <c r="D513" s="267" t="s">
        <v>1170</v>
      </c>
      <c r="E513" s="267" t="s">
        <v>1169</v>
      </c>
      <c r="F513" s="280">
        <f>SUM(G513:L513)</f>
        <v>2541686</v>
      </c>
      <c r="G513" s="280">
        <f t="shared" ref="G513:M513" si="95">SUM(G515:G517)</f>
        <v>0</v>
      </c>
      <c r="H513" s="280">
        <f t="shared" si="95"/>
        <v>0</v>
      </c>
      <c r="I513" s="280">
        <f t="shared" si="95"/>
        <v>2481686</v>
      </c>
      <c r="J513" s="280">
        <f t="shared" si="95"/>
        <v>0</v>
      </c>
      <c r="K513" s="280">
        <f t="shared" si="95"/>
        <v>0</v>
      </c>
      <c r="L513" s="280">
        <f t="shared" si="95"/>
        <v>60000</v>
      </c>
      <c r="M513" s="280">
        <f t="shared" si="95"/>
        <v>0</v>
      </c>
    </row>
    <row r="514" spans="1:13" ht="15" customHeight="1">
      <c r="B514" s="582" t="s">
        <v>550</v>
      </c>
      <c r="C514" s="583"/>
      <c r="D514" s="267" t="s">
        <v>545</v>
      </c>
      <c r="E514" s="267" t="s">
        <v>545</v>
      </c>
      <c r="F514" s="277" t="s">
        <v>545</v>
      </c>
      <c r="G514" s="277" t="s">
        <v>545</v>
      </c>
      <c r="H514" s="277" t="s">
        <v>545</v>
      </c>
      <c r="I514" s="277" t="s">
        <v>545</v>
      </c>
      <c r="J514" s="277" t="s">
        <v>545</v>
      </c>
      <c r="K514" s="277" t="s">
        <v>545</v>
      </c>
      <c r="L514" s="277" t="s">
        <v>545</v>
      </c>
      <c r="M514" s="277" t="s">
        <v>545</v>
      </c>
    </row>
    <row r="515" spans="1:13" ht="30" customHeight="1">
      <c r="B515" s="582" t="s">
        <v>549</v>
      </c>
      <c r="C515" s="583"/>
      <c r="D515" s="267" t="s">
        <v>1170</v>
      </c>
      <c r="E515" s="267" t="s">
        <v>1169</v>
      </c>
      <c r="F515" s="279">
        <f>SUM(G515:L515)</f>
        <v>2541686</v>
      </c>
      <c r="G515" s="279" t="s">
        <v>545</v>
      </c>
      <c r="H515" s="279" t="s">
        <v>545</v>
      </c>
      <c r="I515" s="279">
        <v>2481686</v>
      </c>
      <c r="J515" s="279" t="s">
        <v>545</v>
      </c>
      <c r="K515" s="279" t="s">
        <v>545</v>
      </c>
      <c r="L515" s="279">
        <v>60000</v>
      </c>
      <c r="M515" s="279" t="s">
        <v>545</v>
      </c>
    </row>
    <row r="516" spans="1:13" ht="15" customHeight="1">
      <c r="B516" s="582" t="s">
        <v>548</v>
      </c>
      <c r="C516" s="583"/>
      <c r="D516" s="267" t="s">
        <v>1170</v>
      </c>
      <c r="E516" s="267" t="s">
        <v>1169</v>
      </c>
      <c r="F516" s="279">
        <f>SUM(G516:L516)</f>
        <v>0</v>
      </c>
      <c r="G516" s="279" t="s">
        <v>545</v>
      </c>
      <c r="H516" s="279" t="s">
        <v>545</v>
      </c>
      <c r="I516" s="279" t="s">
        <v>545</v>
      </c>
      <c r="J516" s="279" t="s">
        <v>545</v>
      </c>
      <c r="K516" s="279" t="s">
        <v>545</v>
      </c>
      <c r="L516" s="279" t="s">
        <v>545</v>
      </c>
      <c r="M516" s="279" t="s">
        <v>545</v>
      </c>
    </row>
    <row r="517" spans="1:13" ht="15" customHeight="1">
      <c r="B517" s="582" t="s">
        <v>547</v>
      </c>
      <c r="C517" s="583"/>
      <c r="D517" s="267" t="s">
        <v>1170</v>
      </c>
      <c r="E517" s="267" t="s">
        <v>1169</v>
      </c>
      <c r="F517" s="279">
        <f>SUM(G517:L517)</f>
        <v>0</v>
      </c>
      <c r="G517" s="279" t="s">
        <v>545</v>
      </c>
      <c r="H517" s="279" t="s">
        <v>545</v>
      </c>
      <c r="I517" s="279" t="s">
        <v>545</v>
      </c>
      <c r="J517" s="279" t="s">
        <v>545</v>
      </c>
      <c r="K517" s="279" t="s">
        <v>545</v>
      </c>
      <c r="L517" s="279" t="s">
        <v>545</v>
      </c>
      <c r="M517" s="279" t="s">
        <v>545</v>
      </c>
    </row>
    <row r="518" spans="1:13" ht="15" customHeight="1">
      <c r="A518" s="265" t="s">
        <v>1436</v>
      </c>
      <c r="B518" s="578" t="s">
        <v>1168</v>
      </c>
      <c r="C518" s="579"/>
      <c r="D518" s="267" t="s">
        <v>1167</v>
      </c>
      <c r="E518" s="267" t="s">
        <v>1166</v>
      </c>
      <c r="F518" s="280">
        <f>SUM(G518:L518)</f>
        <v>0</v>
      </c>
      <c r="G518" s="280">
        <f t="shared" ref="G518:M518" si="96">SUM(G520:G522)</f>
        <v>0</v>
      </c>
      <c r="H518" s="280">
        <f t="shared" si="96"/>
        <v>0</v>
      </c>
      <c r="I518" s="280">
        <f t="shared" si="96"/>
        <v>0</v>
      </c>
      <c r="J518" s="280">
        <f t="shared" si="96"/>
        <v>0</v>
      </c>
      <c r="K518" s="280">
        <f t="shared" si="96"/>
        <v>0</v>
      </c>
      <c r="L518" s="280">
        <f t="shared" si="96"/>
        <v>0</v>
      </c>
      <c r="M518" s="280">
        <f t="shared" si="96"/>
        <v>0</v>
      </c>
    </row>
    <row r="519" spans="1:13" ht="15" customHeight="1">
      <c r="B519" s="582" t="s">
        <v>550</v>
      </c>
      <c r="C519" s="583"/>
      <c r="D519" s="267" t="s">
        <v>545</v>
      </c>
      <c r="E519" s="267" t="s">
        <v>545</v>
      </c>
      <c r="F519" s="277" t="s">
        <v>545</v>
      </c>
      <c r="G519" s="277" t="s">
        <v>545</v>
      </c>
      <c r="H519" s="277" t="s">
        <v>545</v>
      </c>
      <c r="I519" s="277" t="s">
        <v>545</v>
      </c>
      <c r="J519" s="277" t="s">
        <v>545</v>
      </c>
      <c r="K519" s="277" t="s">
        <v>545</v>
      </c>
      <c r="L519" s="277" t="s">
        <v>545</v>
      </c>
      <c r="M519" s="277" t="s">
        <v>545</v>
      </c>
    </row>
    <row r="520" spans="1:13" ht="15" customHeight="1">
      <c r="B520" s="582" t="s">
        <v>549</v>
      </c>
      <c r="C520" s="583"/>
      <c r="D520" s="267" t="s">
        <v>1167</v>
      </c>
      <c r="E520" s="267" t="s">
        <v>1166</v>
      </c>
      <c r="F520" s="279">
        <f>SUM(G520:L520)</f>
        <v>0</v>
      </c>
      <c r="G520" s="279" t="s">
        <v>545</v>
      </c>
      <c r="H520" s="279" t="s">
        <v>545</v>
      </c>
      <c r="I520" s="279" t="s">
        <v>545</v>
      </c>
      <c r="J520" s="279" t="s">
        <v>545</v>
      </c>
      <c r="K520" s="279" t="s">
        <v>545</v>
      </c>
      <c r="L520" s="279" t="s">
        <v>545</v>
      </c>
      <c r="M520" s="279" t="s">
        <v>545</v>
      </c>
    </row>
    <row r="521" spans="1:13" ht="15" customHeight="1">
      <c r="B521" s="582" t="s">
        <v>548</v>
      </c>
      <c r="C521" s="583"/>
      <c r="D521" s="267" t="s">
        <v>1167</v>
      </c>
      <c r="E521" s="267" t="s">
        <v>1166</v>
      </c>
      <c r="F521" s="279">
        <f>SUM(G521:L521)</f>
        <v>0</v>
      </c>
      <c r="G521" s="279" t="s">
        <v>545</v>
      </c>
      <c r="H521" s="279" t="s">
        <v>545</v>
      </c>
      <c r="I521" s="279" t="s">
        <v>545</v>
      </c>
      <c r="J521" s="279" t="s">
        <v>545</v>
      </c>
      <c r="K521" s="279" t="s">
        <v>545</v>
      </c>
      <c r="L521" s="279" t="s">
        <v>545</v>
      </c>
      <c r="M521" s="279" t="s">
        <v>545</v>
      </c>
    </row>
    <row r="522" spans="1:13" ht="15" customHeight="1">
      <c r="B522" s="582" t="s">
        <v>547</v>
      </c>
      <c r="C522" s="583"/>
      <c r="D522" s="267" t="s">
        <v>1167</v>
      </c>
      <c r="E522" s="267" t="s">
        <v>1166</v>
      </c>
      <c r="F522" s="279">
        <f>SUM(G522:L522)</f>
        <v>0</v>
      </c>
      <c r="G522" s="279" t="s">
        <v>545</v>
      </c>
      <c r="H522" s="279" t="s">
        <v>545</v>
      </c>
      <c r="I522" s="279" t="s">
        <v>545</v>
      </c>
      <c r="J522" s="279" t="s">
        <v>545</v>
      </c>
      <c r="K522" s="279" t="s">
        <v>545</v>
      </c>
      <c r="L522" s="279" t="s">
        <v>545</v>
      </c>
      <c r="M522" s="279" t="s">
        <v>545</v>
      </c>
    </row>
    <row r="523" spans="1:13" ht="15" customHeight="1">
      <c r="A523" s="265" t="s">
        <v>1435</v>
      </c>
      <c r="B523" s="578" t="s">
        <v>1165</v>
      </c>
      <c r="C523" s="579"/>
      <c r="D523" s="267" t="s">
        <v>1164</v>
      </c>
      <c r="E523" s="267" t="s">
        <v>102</v>
      </c>
      <c r="F523" s="280">
        <f>SUM(G523:L523)</f>
        <v>50000</v>
      </c>
      <c r="G523" s="280">
        <f t="shared" ref="G523:M523" si="97">SUM(G525:G527)</f>
        <v>0</v>
      </c>
      <c r="H523" s="280">
        <f t="shared" si="97"/>
        <v>0</v>
      </c>
      <c r="I523" s="280">
        <f t="shared" si="97"/>
        <v>0</v>
      </c>
      <c r="J523" s="280">
        <f t="shared" si="97"/>
        <v>0</v>
      </c>
      <c r="K523" s="280">
        <f t="shared" si="97"/>
        <v>0</v>
      </c>
      <c r="L523" s="280">
        <f t="shared" si="97"/>
        <v>50000</v>
      </c>
      <c r="M523" s="280">
        <f t="shared" si="97"/>
        <v>0</v>
      </c>
    </row>
    <row r="524" spans="1:13" ht="15" customHeight="1">
      <c r="B524" s="582" t="s">
        <v>550</v>
      </c>
      <c r="C524" s="583"/>
      <c r="D524" s="267" t="s">
        <v>545</v>
      </c>
      <c r="E524" s="267" t="s">
        <v>545</v>
      </c>
      <c r="F524" s="277" t="s">
        <v>545</v>
      </c>
      <c r="G524" s="277" t="s">
        <v>545</v>
      </c>
      <c r="H524" s="277" t="s">
        <v>545</v>
      </c>
      <c r="I524" s="277" t="s">
        <v>545</v>
      </c>
      <c r="J524" s="277" t="s">
        <v>545</v>
      </c>
      <c r="K524" s="277" t="s">
        <v>545</v>
      </c>
      <c r="L524" s="277" t="s">
        <v>545</v>
      </c>
      <c r="M524" s="277" t="s">
        <v>545</v>
      </c>
    </row>
    <row r="525" spans="1:13" ht="30" customHeight="1">
      <c r="B525" s="582" t="s">
        <v>549</v>
      </c>
      <c r="C525" s="583"/>
      <c r="D525" s="267" t="s">
        <v>1164</v>
      </c>
      <c r="E525" s="267" t="s">
        <v>102</v>
      </c>
      <c r="F525" s="279">
        <f>SUM(G525:L525)</f>
        <v>50000</v>
      </c>
      <c r="G525" s="279">
        <v>0</v>
      </c>
      <c r="H525" s="279" t="s">
        <v>545</v>
      </c>
      <c r="I525" s="279">
        <v>0</v>
      </c>
      <c r="J525" s="279">
        <v>0</v>
      </c>
      <c r="K525" s="279" t="s">
        <v>545</v>
      </c>
      <c r="L525" s="279">
        <v>50000</v>
      </c>
      <c r="M525" s="279">
        <v>0</v>
      </c>
    </row>
    <row r="526" spans="1:13">
      <c r="B526" s="582" t="s">
        <v>548</v>
      </c>
      <c r="C526" s="583"/>
      <c r="D526" s="267" t="s">
        <v>1164</v>
      </c>
      <c r="E526" s="267" t="s">
        <v>102</v>
      </c>
      <c r="F526" s="279">
        <f>SUM(G526:L526)</f>
        <v>0</v>
      </c>
      <c r="G526" s="279" t="s">
        <v>545</v>
      </c>
      <c r="H526" s="279" t="s">
        <v>545</v>
      </c>
      <c r="I526" s="279" t="s">
        <v>545</v>
      </c>
      <c r="J526" s="279" t="s">
        <v>545</v>
      </c>
      <c r="K526" s="279" t="s">
        <v>545</v>
      </c>
      <c r="L526" s="279">
        <v>0</v>
      </c>
      <c r="M526" s="279" t="s">
        <v>545</v>
      </c>
    </row>
    <row r="527" spans="1:13">
      <c r="B527" s="582" t="s">
        <v>547</v>
      </c>
      <c r="C527" s="583"/>
      <c r="D527" s="267" t="s">
        <v>1164</v>
      </c>
      <c r="E527" s="267" t="s">
        <v>102</v>
      </c>
      <c r="F527" s="279">
        <f>SUM(G527:L527)</f>
        <v>0</v>
      </c>
      <c r="G527" s="279" t="s">
        <v>545</v>
      </c>
      <c r="H527" s="279" t="s">
        <v>545</v>
      </c>
      <c r="I527" s="279" t="s">
        <v>545</v>
      </c>
      <c r="J527" s="279" t="s">
        <v>545</v>
      </c>
      <c r="K527" s="279" t="s">
        <v>545</v>
      </c>
      <c r="L527" s="279">
        <v>0</v>
      </c>
      <c r="M527" s="279" t="s">
        <v>545</v>
      </c>
    </row>
    <row r="528" spans="1:13" ht="15" customHeight="1">
      <c r="A528" s="265" t="s">
        <v>1434</v>
      </c>
      <c r="B528" s="578" t="s">
        <v>1138</v>
      </c>
      <c r="C528" s="579"/>
      <c r="D528" s="267" t="s">
        <v>1163</v>
      </c>
      <c r="E528" s="267" t="s">
        <v>1162</v>
      </c>
      <c r="F528" s="280">
        <f>SUM(G528:L528)</f>
        <v>0</v>
      </c>
      <c r="G528" s="280">
        <f t="shared" ref="G528:M528" si="98">SUM(G530:G532)</f>
        <v>0</v>
      </c>
      <c r="H528" s="280">
        <f t="shared" si="98"/>
        <v>0</v>
      </c>
      <c r="I528" s="280">
        <f t="shared" si="98"/>
        <v>0</v>
      </c>
      <c r="J528" s="280">
        <f t="shared" si="98"/>
        <v>0</v>
      </c>
      <c r="K528" s="280">
        <f t="shared" si="98"/>
        <v>0</v>
      </c>
      <c r="L528" s="280">
        <f t="shared" si="98"/>
        <v>0</v>
      </c>
      <c r="M528" s="280">
        <f t="shared" si="98"/>
        <v>0</v>
      </c>
    </row>
    <row r="529" spans="1:13" ht="15" customHeight="1">
      <c r="B529" s="576" t="s">
        <v>550</v>
      </c>
      <c r="C529" s="577"/>
      <c r="D529" s="267" t="s">
        <v>545</v>
      </c>
      <c r="E529" s="267" t="s">
        <v>545</v>
      </c>
      <c r="F529" s="277" t="s">
        <v>545</v>
      </c>
      <c r="G529" s="277" t="s">
        <v>545</v>
      </c>
      <c r="H529" s="277" t="s">
        <v>545</v>
      </c>
      <c r="I529" s="277" t="s">
        <v>545</v>
      </c>
      <c r="J529" s="277" t="s">
        <v>545</v>
      </c>
      <c r="K529" s="277" t="s">
        <v>545</v>
      </c>
      <c r="L529" s="277" t="s">
        <v>545</v>
      </c>
      <c r="M529" s="277" t="s">
        <v>545</v>
      </c>
    </row>
    <row r="530" spans="1:13" ht="15" customHeight="1">
      <c r="B530" s="576" t="s">
        <v>549</v>
      </c>
      <c r="C530" s="577"/>
      <c r="D530" s="267" t="s">
        <v>1163</v>
      </c>
      <c r="E530" s="267" t="s">
        <v>1162</v>
      </c>
      <c r="F530" s="279">
        <f>SUM(G530:L530)</f>
        <v>0</v>
      </c>
      <c r="G530" s="279" t="s">
        <v>545</v>
      </c>
      <c r="H530" s="279" t="s">
        <v>545</v>
      </c>
      <c r="I530" s="279" t="s">
        <v>545</v>
      </c>
      <c r="J530" s="279" t="s">
        <v>545</v>
      </c>
      <c r="K530" s="279" t="s">
        <v>545</v>
      </c>
      <c r="L530" s="279" t="s">
        <v>545</v>
      </c>
      <c r="M530" s="279" t="s">
        <v>545</v>
      </c>
    </row>
    <row r="531" spans="1:13" ht="15" customHeight="1">
      <c r="B531" s="576" t="s">
        <v>548</v>
      </c>
      <c r="C531" s="577"/>
      <c r="D531" s="267" t="s">
        <v>1163</v>
      </c>
      <c r="E531" s="267" t="s">
        <v>1162</v>
      </c>
      <c r="F531" s="279">
        <f>SUM(G531:L531)</f>
        <v>0</v>
      </c>
      <c r="G531" s="279" t="s">
        <v>545</v>
      </c>
      <c r="H531" s="279" t="s">
        <v>545</v>
      </c>
      <c r="I531" s="279" t="s">
        <v>545</v>
      </c>
      <c r="J531" s="279" t="s">
        <v>545</v>
      </c>
      <c r="K531" s="279" t="s">
        <v>545</v>
      </c>
      <c r="L531" s="279" t="s">
        <v>545</v>
      </c>
      <c r="M531" s="279" t="s">
        <v>545</v>
      </c>
    </row>
    <row r="532" spans="1:13" ht="15" customHeight="1">
      <c r="B532" s="576" t="s">
        <v>547</v>
      </c>
      <c r="C532" s="577"/>
      <c r="D532" s="267" t="s">
        <v>1163</v>
      </c>
      <c r="E532" s="267" t="s">
        <v>1162</v>
      </c>
      <c r="F532" s="279">
        <f>SUM(G532:L532)</f>
        <v>0</v>
      </c>
      <c r="G532" s="279" t="s">
        <v>545</v>
      </c>
      <c r="H532" s="279" t="s">
        <v>545</v>
      </c>
      <c r="I532" s="279" t="s">
        <v>545</v>
      </c>
      <c r="J532" s="279" t="s">
        <v>545</v>
      </c>
      <c r="K532" s="279" t="s">
        <v>545</v>
      </c>
      <c r="L532" s="279" t="s">
        <v>545</v>
      </c>
      <c r="M532" s="279" t="s">
        <v>545</v>
      </c>
    </row>
    <row r="533" spans="1:13" ht="15" customHeight="1">
      <c r="A533" s="265" t="s">
        <v>1433</v>
      </c>
      <c r="B533" s="578" t="s">
        <v>1133</v>
      </c>
      <c r="C533" s="579"/>
      <c r="D533" s="267" t="s">
        <v>1161</v>
      </c>
      <c r="E533" s="267" t="s">
        <v>1160</v>
      </c>
      <c r="F533" s="280">
        <f>SUM(G533:L533)</f>
        <v>50000</v>
      </c>
      <c r="G533" s="280">
        <f t="shared" ref="G533:M533" si="99">SUM(G535:G537)</f>
        <v>0</v>
      </c>
      <c r="H533" s="280">
        <f t="shared" si="99"/>
        <v>0</v>
      </c>
      <c r="I533" s="280">
        <f t="shared" si="99"/>
        <v>0</v>
      </c>
      <c r="J533" s="280">
        <f t="shared" si="99"/>
        <v>0</v>
      </c>
      <c r="K533" s="280">
        <f t="shared" si="99"/>
        <v>0</v>
      </c>
      <c r="L533" s="280">
        <f t="shared" si="99"/>
        <v>50000</v>
      </c>
      <c r="M533" s="280">
        <f t="shared" si="99"/>
        <v>0</v>
      </c>
    </row>
    <row r="534" spans="1:13" ht="15" customHeight="1">
      <c r="B534" s="576" t="s">
        <v>550</v>
      </c>
      <c r="C534" s="577"/>
      <c r="D534" s="267" t="s">
        <v>545</v>
      </c>
      <c r="E534" s="267" t="s">
        <v>545</v>
      </c>
      <c r="F534" s="277" t="s">
        <v>545</v>
      </c>
      <c r="G534" s="277" t="s">
        <v>545</v>
      </c>
      <c r="H534" s="277" t="s">
        <v>545</v>
      </c>
      <c r="I534" s="277" t="s">
        <v>545</v>
      </c>
      <c r="J534" s="277" t="s">
        <v>545</v>
      </c>
      <c r="K534" s="277" t="s">
        <v>545</v>
      </c>
      <c r="L534" s="277" t="s">
        <v>545</v>
      </c>
      <c r="M534" s="277" t="s">
        <v>545</v>
      </c>
    </row>
    <row r="535" spans="1:13" ht="30" customHeight="1">
      <c r="B535" s="576" t="s">
        <v>549</v>
      </c>
      <c r="C535" s="577"/>
      <c r="D535" s="267" t="s">
        <v>1161</v>
      </c>
      <c r="E535" s="267" t="s">
        <v>1160</v>
      </c>
      <c r="F535" s="279">
        <f>SUM(G535:L535)</f>
        <v>50000</v>
      </c>
      <c r="G535" s="279" t="s">
        <v>545</v>
      </c>
      <c r="H535" s="279" t="s">
        <v>545</v>
      </c>
      <c r="I535" s="279" t="s">
        <v>545</v>
      </c>
      <c r="J535" s="279" t="s">
        <v>545</v>
      </c>
      <c r="K535" s="279" t="s">
        <v>545</v>
      </c>
      <c r="L535" s="279">
        <v>50000</v>
      </c>
      <c r="M535" s="279" t="s">
        <v>545</v>
      </c>
    </row>
    <row r="536" spans="1:13" ht="15" customHeight="1">
      <c r="B536" s="576" t="s">
        <v>548</v>
      </c>
      <c r="C536" s="577"/>
      <c r="D536" s="267" t="s">
        <v>1161</v>
      </c>
      <c r="E536" s="267" t="s">
        <v>1160</v>
      </c>
      <c r="F536" s="279">
        <f>SUM(G536:L536)</f>
        <v>0</v>
      </c>
      <c r="G536" s="279" t="s">
        <v>545</v>
      </c>
      <c r="H536" s="279" t="s">
        <v>545</v>
      </c>
      <c r="I536" s="279" t="s">
        <v>545</v>
      </c>
      <c r="J536" s="279" t="s">
        <v>545</v>
      </c>
      <c r="K536" s="279" t="s">
        <v>545</v>
      </c>
      <c r="L536" s="279" t="s">
        <v>545</v>
      </c>
      <c r="M536" s="279" t="s">
        <v>545</v>
      </c>
    </row>
    <row r="537" spans="1:13" ht="15" customHeight="1">
      <c r="B537" s="576" t="s">
        <v>547</v>
      </c>
      <c r="C537" s="577"/>
      <c r="D537" s="267" t="s">
        <v>1161</v>
      </c>
      <c r="E537" s="267" t="s">
        <v>1160</v>
      </c>
      <c r="F537" s="279">
        <f>SUM(G537:L537)</f>
        <v>0</v>
      </c>
      <c r="G537" s="279" t="s">
        <v>545</v>
      </c>
      <c r="H537" s="279" t="s">
        <v>545</v>
      </c>
      <c r="I537" s="279" t="s">
        <v>545</v>
      </c>
      <c r="J537" s="279" t="s">
        <v>545</v>
      </c>
      <c r="K537" s="279" t="s">
        <v>545</v>
      </c>
      <c r="L537" s="279" t="s">
        <v>545</v>
      </c>
      <c r="M537" s="279" t="s">
        <v>545</v>
      </c>
    </row>
    <row r="538" spans="1:13" ht="15" customHeight="1">
      <c r="A538" s="265" t="s">
        <v>1432</v>
      </c>
      <c r="B538" s="578" t="s">
        <v>1159</v>
      </c>
      <c r="C538" s="579"/>
      <c r="D538" s="267" t="s">
        <v>1158</v>
      </c>
      <c r="E538" s="267" t="s">
        <v>1157</v>
      </c>
      <c r="F538" s="280">
        <f>SUM(G538:L538)</f>
        <v>0</v>
      </c>
      <c r="G538" s="280">
        <f t="shared" ref="G538:M538" si="100">SUM(G540:G542)</f>
        <v>0</v>
      </c>
      <c r="H538" s="280">
        <f t="shared" si="100"/>
        <v>0</v>
      </c>
      <c r="I538" s="280">
        <f t="shared" si="100"/>
        <v>0</v>
      </c>
      <c r="J538" s="280">
        <f t="shared" si="100"/>
        <v>0</v>
      </c>
      <c r="K538" s="280">
        <f t="shared" si="100"/>
        <v>0</v>
      </c>
      <c r="L538" s="280">
        <f t="shared" si="100"/>
        <v>0</v>
      </c>
      <c r="M538" s="280">
        <f t="shared" si="100"/>
        <v>0</v>
      </c>
    </row>
    <row r="539" spans="1:13" ht="15" customHeight="1">
      <c r="B539" s="576" t="s">
        <v>550</v>
      </c>
      <c r="C539" s="577"/>
      <c r="D539" s="267" t="s">
        <v>545</v>
      </c>
      <c r="E539" s="267" t="s">
        <v>545</v>
      </c>
      <c r="F539" s="277" t="s">
        <v>545</v>
      </c>
      <c r="G539" s="277" t="s">
        <v>545</v>
      </c>
      <c r="H539" s="277" t="s">
        <v>545</v>
      </c>
      <c r="I539" s="277" t="s">
        <v>545</v>
      </c>
      <c r="J539" s="277" t="s">
        <v>545</v>
      </c>
      <c r="K539" s="277" t="s">
        <v>545</v>
      </c>
      <c r="L539" s="277" t="s">
        <v>545</v>
      </c>
      <c r="M539" s="277" t="s">
        <v>545</v>
      </c>
    </row>
    <row r="540" spans="1:13" ht="15" customHeight="1">
      <c r="B540" s="576" t="s">
        <v>549</v>
      </c>
      <c r="C540" s="577"/>
      <c r="D540" s="267" t="s">
        <v>1158</v>
      </c>
      <c r="E540" s="267" t="s">
        <v>1157</v>
      </c>
      <c r="F540" s="279">
        <f>SUM(G540:L540)</f>
        <v>0</v>
      </c>
      <c r="G540" s="279" t="s">
        <v>545</v>
      </c>
      <c r="H540" s="279" t="s">
        <v>545</v>
      </c>
      <c r="I540" s="279" t="s">
        <v>545</v>
      </c>
      <c r="J540" s="279" t="s">
        <v>545</v>
      </c>
      <c r="K540" s="279" t="s">
        <v>545</v>
      </c>
      <c r="L540" s="279" t="s">
        <v>545</v>
      </c>
      <c r="M540" s="279" t="s">
        <v>545</v>
      </c>
    </row>
    <row r="541" spans="1:13" ht="15" customHeight="1">
      <c r="B541" s="576" t="s">
        <v>548</v>
      </c>
      <c r="C541" s="577"/>
      <c r="D541" s="267" t="s">
        <v>1158</v>
      </c>
      <c r="E541" s="267" t="s">
        <v>1157</v>
      </c>
      <c r="F541" s="279">
        <f>SUM(G541:L541)</f>
        <v>0</v>
      </c>
      <c r="G541" s="279" t="s">
        <v>545</v>
      </c>
      <c r="H541" s="279" t="s">
        <v>545</v>
      </c>
      <c r="I541" s="279" t="s">
        <v>545</v>
      </c>
      <c r="J541" s="279" t="s">
        <v>545</v>
      </c>
      <c r="K541" s="279" t="s">
        <v>545</v>
      </c>
      <c r="L541" s="279" t="s">
        <v>545</v>
      </c>
      <c r="M541" s="279" t="s">
        <v>545</v>
      </c>
    </row>
    <row r="542" spans="1:13" ht="15" customHeight="1">
      <c r="B542" s="576" t="s">
        <v>547</v>
      </c>
      <c r="C542" s="577"/>
      <c r="D542" s="267" t="s">
        <v>1158</v>
      </c>
      <c r="E542" s="267" t="s">
        <v>1157</v>
      </c>
      <c r="F542" s="279">
        <f>SUM(G542:L542)</f>
        <v>0</v>
      </c>
      <c r="G542" s="279" t="s">
        <v>545</v>
      </c>
      <c r="H542" s="279" t="s">
        <v>545</v>
      </c>
      <c r="I542" s="279" t="s">
        <v>545</v>
      </c>
      <c r="J542" s="279" t="s">
        <v>545</v>
      </c>
      <c r="K542" s="279" t="s">
        <v>545</v>
      </c>
      <c r="L542" s="279" t="s">
        <v>545</v>
      </c>
      <c r="M542" s="279" t="s">
        <v>545</v>
      </c>
    </row>
    <row r="543" spans="1:13" ht="15" customHeight="1">
      <c r="A543" s="265" t="s">
        <v>1432</v>
      </c>
      <c r="B543" s="578" t="s">
        <v>1130</v>
      </c>
      <c r="C543" s="579"/>
      <c r="D543" s="267">
        <v>2334</v>
      </c>
      <c r="E543" s="283" t="s">
        <v>1155</v>
      </c>
      <c r="F543" s="280">
        <f>SUM(G543:L543)</f>
        <v>0</v>
      </c>
      <c r="G543" s="280">
        <f t="shared" ref="G543:M543" si="101">SUM(G545:G547)</f>
        <v>0</v>
      </c>
      <c r="H543" s="280">
        <f t="shared" si="101"/>
        <v>0</v>
      </c>
      <c r="I543" s="280">
        <f t="shared" si="101"/>
        <v>0</v>
      </c>
      <c r="J543" s="280">
        <f t="shared" si="101"/>
        <v>0</v>
      </c>
      <c r="K543" s="280">
        <f t="shared" si="101"/>
        <v>0</v>
      </c>
      <c r="L543" s="280">
        <f t="shared" si="101"/>
        <v>0</v>
      </c>
      <c r="M543" s="280">
        <f t="shared" si="101"/>
        <v>0</v>
      </c>
    </row>
    <row r="544" spans="1:13" ht="15" customHeight="1">
      <c r="B544" s="576" t="s">
        <v>550</v>
      </c>
      <c r="C544" s="577"/>
      <c r="D544" s="267" t="s">
        <v>545</v>
      </c>
      <c r="E544" s="267" t="s">
        <v>545</v>
      </c>
      <c r="F544" s="277" t="s">
        <v>545</v>
      </c>
      <c r="G544" s="277" t="s">
        <v>545</v>
      </c>
      <c r="H544" s="277" t="s">
        <v>545</v>
      </c>
      <c r="I544" s="277" t="s">
        <v>545</v>
      </c>
      <c r="J544" s="277" t="s">
        <v>545</v>
      </c>
      <c r="K544" s="277" t="s">
        <v>545</v>
      </c>
      <c r="L544" s="277" t="s">
        <v>545</v>
      </c>
      <c r="M544" s="277" t="s">
        <v>545</v>
      </c>
    </row>
    <row r="545" spans="1:13" ht="15" customHeight="1">
      <c r="B545" s="576" t="s">
        <v>549</v>
      </c>
      <c r="C545" s="577"/>
      <c r="D545" s="267">
        <v>2334</v>
      </c>
      <c r="E545" s="283" t="s">
        <v>1155</v>
      </c>
      <c r="F545" s="279">
        <f>SUM(G545:L545)</f>
        <v>0</v>
      </c>
      <c r="G545" s="279" t="s">
        <v>545</v>
      </c>
      <c r="H545" s="279"/>
      <c r="I545" s="279" t="s">
        <v>545</v>
      </c>
      <c r="J545" s="279" t="s">
        <v>545</v>
      </c>
      <c r="K545" s="279" t="s">
        <v>545</v>
      </c>
      <c r="L545" s="279" t="s">
        <v>545</v>
      </c>
      <c r="M545" s="279" t="s">
        <v>545</v>
      </c>
    </row>
    <row r="546" spans="1:13" ht="15" customHeight="1">
      <c r="B546" s="576" t="s">
        <v>548</v>
      </c>
      <c r="C546" s="577"/>
      <c r="D546" s="267">
        <v>2334</v>
      </c>
      <c r="E546" s="283" t="s">
        <v>1155</v>
      </c>
      <c r="F546" s="279">
        <f>SUM(G546:L546)</f>
        <v>0</v>
      </c>
      <c r="G546" s="279" t="s">
        <v>545</v>
      </c>
      <c r="H546" s="279" t="s">
        <v>545</v>
      </c>
      <c r="I546" s="279" t="s">
        <v>545</v>
      </c>
      <c r="J546" s="279" t="s">
        <v>545</v>
      </c>
      <c r="K546" s="279" t="s">
        <v>545</v>
      </c>
      <c r="L546" s="279" t="s">
        <v>545</v>
      </c>
      <c r="M546" s="279" t="s">
        <v>545</v>
      </c>
    </row>
    <row r="547" spans="1:13" ht="15" customHeight="1">
      <c r="B547" s="576" t="s">
        <v>547</v>
      </c>
      <c r="C547" s="577"/>
      <c r="D547" s="267">
        <v>2334</v>
      </c>
      <c r="E547" s="283" t="s">
        <v>1155</v>
      </c>
      <c r="F547" s="279">
        <f>SUM(G547:L547)</f>
        <v>0</v>
      </c>
      <c r="G547" s="279" t="s">
        <v>545</v>
      </c>
      <c r="H547" s="279" t="s">
        <v>545</v>
      </c>
      <c r="I547" s="279" t="s">
        <v>545</v>
      </c>
      <c r="J547" s="279" t="s">
        <v>545</v>
      </c>
      <c r="K547" s="279" t="s">
        <v>545</v>
      </c>
      <c r="L547" s="279" t="s">
        <v>545</v>
      </c>
      <c r="M547" s="279" t="s">
        <v>545</v>
      </c>
    </row>
    <row r="548" spans="1:13" ht="15" customHeight="1">
      <c r="A548" s="265" t="s">
        <v>1432</v>
      </c>
      <c r="B548" s="578" t="s">
        <v>1127</v>
      </c>
      <c r="C548" s="579"/>
      <c r="D548" s="267">
        <v>2335</v>
      </c>
      <c r="E548" s="283" t="s">
        <v>1153</v>
      </c>
      <c r="F548" s="280">
        <f>SUM(G548:L548)</f>
        <v>0</v>
      </c>
      <c r="G548" s="280">
        <f t="shared" ref="G548:M548" si="102">SUM(G550:G552)</f>
        <v>0</v>
      </c>
      <c r="H548" s="280">
        <f t="shared" si="102"/>
        <v>0</v>
      </c>
      <c r="I548" s="280">
        <f t="shared" si="102"/>
        <v>0</v>
      </c>
      <c r="J548" s="280">
        <f t="shared" si="102"/>
        <v>0</v>
      </c>
      <c r="K548" s="280">
        <f t="shared" si="102"/>
        <v>0</v>
      </c>
      <c r="L548" s="280">
        <f t="shared" si="102"/>
        <v>0</v>
      </c>
      <c r="M548" s="280">
        <f t="shared" si="102"/>
        <v>0</v>
      </c>
    </row>
    <row r="549" spans="1:13" ht="15" customHeight="1">
      <c r="B549" s="576" t="s">
        <v>550</v>
      </c>
      <c r="C549" s="577"/>
      <c r="D549" s="267" t="s">
        <v>545</v>
      </c>
      <c r="E549" s="267" t="s">
        <v>545</v>
      </c>
      <c r="F549" s="277" t="s">
        <v>545</v>
      </c>
      <c r="G549" s="277" t="s">
        <v>545</v>
      </c>
      <c r="H549" s="277" t="s">
        <v>545</v>
      </c>
      <c r="I549" s="277" t="s">
        <v>545</v>
      </c>
      <c r="J549" s="277" t="s">
        <v>545</v>
      </c>
      <c r="K549" s="277" t="s">
        <v>545</v>
      </c>
      <c r="L549" s="277" t="s">
        <v>545</v>
      </c>
      <c r="M549" s="277" t="s">
        <v>545</v>
      </c>
    </row>
    <row r="550" spans="1:13" ht="15" customHeight="1">
      <c r="B550" s="576" t="s">
        <v>549</v>
      </c>
      <c r="C550" s="577"/>
      <c r="D550" s="267">
        <v>2335</v>
      </c>
      <c r="E550" s="283" t="s">
        <v>1153</v>
      </c>
      <c r="F550" s="279">
        <f>SUM(G550:L550)</f>
        <v>0</v>
      </c>
      <c r="G550" s="279" t="s">
        <v>545</v>
      </c>
      <c r="H550" s="279" t="s">
        <v>545</v>
      </c>
      <c r="I550" s="279" t="s">
        <v>545</v>
      </c>
      <c r="J550" s="279" t="s">
        <v>545</v>
      </c>
      <c r="K550" s="279" t="s">
        <v>545</v>
      </c>
      <c r="L550" s="279" t="s">
        <v>545</v>
      </c>
      <c r="M550" s="279" t="s">
        <v>545</v>
      </c>
    </row>
    <row r="551" spans="1:13" ht="15" customHeight="1">
      <c r="B551" s="576" t="s">
        <v>548</v>
      </c>
      <c r="C551" s="577"/>
      <c r="D551" s="267">
        <v>2335</v>
      </c>
      <c r="E551" s="283" t="s">
        <v>1153</v>
      </c>
      <c r="F551" s="279">
        <f>SUM(G551:L551)</f>
        <v>0</v>
      </c>
      <c r="G551" s="279" t="s">
        <v>545</v>
      </c>
      <c r="H551" s="279" t="s">
        <v>545</v>
      </c>
      <c r="I551" s="279" t="s">
        <v>545</v>
      </c>
      <c r="J551" s="279" t="s">
        <v>545</v>
      </c>
      <c r="K551" s="279" t="s">
        <v>545</v>
      </c>
      <c r="L551" s="279" t="s">
        <v>545</v>
      </c>
      <c r="M551" s="279" t="s">
        <v>545</v>
      </c>
    </row>
    <row r="552" spans="1:13" ht="15" customHeight="1">
      <c r="B552" s="576" t="s">
        <v>547</v>
      </c>
      <c r="C552" s="577"/>
      <c r="D552" s="267">
        <v>2335</v>
      </c>
      <c r="E552" s="283" t="s">
        <v>1153</v>
      </c>
      <c r="F552" s="279">
        <f>SUM(G552:L552)</f>
        <v>0</v>
      </c>
      <c r="G552" s="279" t="s">
        <v>545</v>
      </c>
      <c r="H552" s="279" t="s">
        <v>545</v>
      </c>
      <c r="I552" s="279" t="s">
        <v>545</v>
      </c>
      <c r="J552" s="279" t="s">
        <v>545</v>
      </c>
      <c r="K552" s="279" t="s">
        <v>545</v>
      </c>
      <c r="L552" s="279" t="s">
        <v>545</v>
      </c>
      <c r="M552" s="279" t="s">
        <v>545</v>
      </c>
    </row>
    <row r="553" spans="1:13" ht="15" customHeight="1">
      <c r="A553" s="265" t="s">
        <v>1432</v>
      </c>
      <c r="B553" s="578" t="s">
        <v>1124</v>
      </c>
      <c r="C553" s="579"/>
      <c r="D553" s="267">
        <v>2336</v>
      </c>
      <c r="E553" s="283" t="s">
        <v>1151</v>
      </c>
      <c r="F553" s="280">
        <f>SUM(G553:L553)</f>
        <v>0</v>
      </c>
      <c r="G553" s="280">
        <f t="shared" ref="G553:M553" si="103">SUM(G555:G557)</f>
        <v>0</v>
      </c>
      <c r="H553" s="280">
        <f t="shared" si="103"/>
        <v>0</v>
      </c>
      <c r="I553" s="280">
        <f t="shared" si="103"/>
        <v>0</v>
      </c>
      <c r="J553" s="280">
        <f t="shared" si="103"/>
        <v>0</v>
      </c>
      <c r="K553" s="280">
        <f t="shared" si="103"/>
        <v>0</v>
      </c>
      <c r="L553" s="280">
        <f t="shared" si="103"/>
        <v>0</v>
      </c>
      <c r="M553" s="280">
        <f t="shared" si="103"/>
        <v>0</v>
      </c>
    </row>
    <row r="554" spans="1:13" ht="15" customHeight="1">
      <c r="B554" s="576" t="s">
        <v>550</v>
      </c>
      <c r="C554" s="577"/>
      <c r="D554" s="267" t="s">
        <v>545</v>
      </c>
      <c r="E554" s="267" t="s">
        <v>545</v>
      </c>
      <c r="F554" s="277" t="s">
        <v>545</v>
      </c>
      <c r="G554" s="277" t="s">
        <v>545</v>
      </c>
      <c r="H554" s="277" t="s">
        <v>545</v>
      </c>
      <c r="I554" s="277" t="s">
        <v>545</v>
      </c>
      <c r="J554" s="277" t="s">
        <v>545</v>
      </c>
      <c r="K554" s="277" t="s">
        <v>545</v>
      </c>
      <c r="L554" s="277" t="s">
        <v>545</v>
      </c>
      <c r="M554" s="277" t="s">
        <v>545</v>
      </c>
    </row>
    <row r="555" spans="1:13" ht="15" customHeight="1">
      <c r="B555" s="576" t="s">
        <v>549</v>
      </c>
      <c r="C555" s="577"/>
      <c r="D555" s="267">
        <v>2336</v>
      </c>
      <c r="E555" s="283" t="s">
        <v>1151</v>
      </c>
      <c r="F555" s="279">
        <f>SUM(G555:L555)</f>
        <v>0</v>
      </c>
      <c r="G555" s="279" t="s">
        <v>545</v>
      </c>
      <c r="H555" s="279" t="s">
        <v>545</v>
      </c>
      <c r="I555" s="279" t="s">
        <v>545</v>
      </c>
      <c r="J555" s="279" t="s">
        <v>545</v>
      </c>
      <c r="K555" s="279" t="s">
        <v>545</v>
      </c>
      <c r="L555" s="279" t="s">
        <v>545</v>
      </c>
      <c r="M555" s="279" t="s">
        <v>545</v>
      </c>
    </row>
    <row r="556" spans="1:13" ht="15" customHeight="1">
      <c r="B556" s="576" t="s">
        <v>548</v>
      </c>
      <c r="C556" s="577"/>
      <c r="D556" s="267">
        <v>2336</v>
      </c>
      <c r="E556" s="283" t="s">
        <v>1151</v>
      </c>
      <c r="F556" s="279">
        <f>SUM(G556:L556)</f>
        <v>0</v>
      </c>
      <c r="G556" s="279" t="s">
        <v>545</v>
      </c>
      <c r="H556" s="279" t="s">
        <v>545</v>
      </c>
      <c r="I556" s="279" t="s">
        <v>545</v>
      </c>
      <c r="J556" s="279" t="s">
        <v>545</v>
      </c>
      <c r="K556" s="279" t="s">
        <v>545</v>
      </c>
      <c r="L556" s="279" t="s">
        <v>545</v>
      </c>
      <c r="M556" s="279" t="s">
        <v>545</v>
      </c>
    </row>
    <row r="557" spans="1:13" ht="15" customHeight="1">
      <c r="B557" s="576" t="s">
        <v>547</v>
      </c>
      <c r="C557" s="577"/>
      <c r="D557" s="267">
        <v>2336</v>
      </c>
      <c r="E557" s="283" t="s">
        <v>1151</v>
      </c>
      <c r="F557" s="279">
        <f>SUM(G557:L557)</f>
        <v>0</v>
      </c>
      <c r="G557" s="279" t="s">
        <v>545</v>
      </c>
      <c r="H557" s="279" t="s">
        <v>545</v>
      </c>
      <c r="I557" s="279" t="s">
        <v>545</v>
      </c>
      <c r="J557" s="279" t="s">
        <v>545</v>
      </c>
      <c r="K557" s="279" t="s">
        <v>545</v>
      </c>
      <c r="L557" s="279" t="s">
        <v>545</v>
      </c>
      <c r="M557" s="279" t="s">
        <v>545</v>
      </c>
    </row>
    <row r="558" spans="1:13" ht="15" customHeight="1">
      <c r="A558" s="265" t="s">
        <v>1432</v>
      </c>
      <c r="B558" s="578" t="s">
        <v>1150</v>
      </c>
      <c r="C558" s="579"/>
      <c r="D558" s="267">
        <v>2337</v>
      </c>
      <c r="E558" s="283" t="s">
        <v>1148</v>
      </c>
      <c r="F558" s="280">
        <f>SUM(G558:L558)</f>
        <v>0</v>
      </c>
      <c r="G558" s="280">
        <f t="shared" ref="G558:M558" si="104">SUM(G560:G562)</f>
        <v>0</v>
      </c>
      <c r="H558" s="280">
        <f t="shared" si="104"/>
        <v>0</v>
      </c>
      <c r="I558" s="280">
        <f t="shared" si="104"/>
        <v>0</v>
      </c>
      <c r="J558" s="280">
        <f t="shared" si="104"/>
        <v>0</v>
      </c>
      <c r="K558" s="280">
        <f t="shared" si="104"/>
        <v>0</v>
      </c>
      <c r="L558" s="280">
        <f t="shared" si="104"/>
        <v>0</v>
      </c>
      <c r="M558" s="280">
        <f t="shared" si="104"/>
        <v>0</v>
      </c>
    </row>
    <row r="559" spans="1:13" ht="15" customHeight="1">
      <c r="B559" s="576" t="s">
        <v>550</v>
      </c>
      <c r="C559" s="577"/>
      <c r="D559" s="267" t="s">
        <v>545</v>
      </c>
      <c r="E559" s="267" t="s">
        <v>545</v>
      </c>
      <c r="F559" s="277" t="s">
        <v>545</v>
      </c>
      <c r="G559" s="277" t="s">
        <v>545</v>
      </c>
      <c r="H559" s="277" t="s">
        <v>545</v>
      </c>
      <c r="I559" s="277" t="s">
        <v>545</v>
      </c>
      <c r="J559" s="277" t="s">
        <v>545</v>
      </c>
      <c r="K559" s="277" t="s">
        <v>545</v>
      </c>
      <c r="L559" s="277" t="s">
        <v>545</v>
      </c>
      <c r="M559" s="277" t="s">
        <v>545</v>
      </c>
    </row>
    <row r="560" spans="1:13" ht="15" customHeight="1">
      <c r="B560" s="576" t="s">
        <v>549</v>
      </c>
      <c r="C560" s="577"/>
      <c r="D560" s="267">
        <v>2337</v>
      </c>
      <c r="E560" s="283" t="s">
        <v>1148</v>
      </c>
      <c r="F560" s="279">
        <f>SUM(G560:L560)</f>
        <v>0</v>
      </c>
      <c r="G560" s="279" t="s">
        <v>545</v>
      </c>
      <c r="H560" s="279" t="s">
        <v>545</v>
      </c>
      <c r="I560" s="279" t="s">
        <v>545</v>
      </c>
      <c r="J560" s="279" t="s">
        <v>545</v>
      </c>
      <c r="K560" s="279" t="s">
        <v>545</v>
      </c>
      <c r="L560" s="279" t="s">
        <v>545</v>
      </c>
      <c r="M560" s="279" t="s">
        <v>545</v>
      </c>
    </row>
    <row r="561" spans="1:13" ht="15" customHeight="1">
      <c r="B561" s="576" t="s">
        <v>548</v>
      </c>
      <c r="C561" s="577"/>
      <c r="D561" s="267">
        <v>2337</v>
      </c>
      <c r="E561" s="283" t="s">
        <v>1148</v>
      </c>
      <c r="F561" s="279">
        <f>SUM(G561:L561)</f>
        <v>0</v>
      </c>
      <c r="G561" s="279" t="s">
        <v>545</v>
      </c>
      <c r="H561" s="279" t="s">
        <v>545</v>
      </c>
      <c r="I561" s="279" t="s">
        <v>545</v>
      </c>
      <c r="J561" s="279" t="s">
        <v>545</v>
      </c>
      <c r="K561" s="279" t="s">
        <v>545</v>
      </c>
      <c r="L561" s="279"/>
      <c r="M561" s="279" t="s">
        <v>545</v>
      </c>
    </row>
    <row r="562" spans="1:13" ht="15" customHeight="1">
      <c r="B562" s="576" t="s">
        <v>547</v>
      </c>
      <c r="C562" s="577"/>
      <c r="D562" s="267">
        <v>2337</v>
      </c>
      <c r="E562" s="283" t="s">
        <v>1148</v>
      </c>
      <c r="F562" s="279">
        <f>SUM(G562:L562)</f>
        <v>0</v>
      </c>
      <c r="G562" s="279" t="s">
        <v>545</v>
      </c>
      <c r="H562" s="279" t="s">
        <v>545</v>
      </c>
      <c r="I562" s="279" t="s">
        <v>545</v>
      </c>
      <c r="J562" s="279" t="s">
        <v>545</v>
      </c>
      <c r="K562" s="279" t="s">
        <v>545</v>
      </c>
      <c r="L562" s="279" t="s">
        <v>545</v>
      </c>
      <c r="M562" s="279" t="s">
        <v>545</v>
      </c>
    </row>
    <row r="563" spans="1:13" ht="15" customHeight="1">
      <c r="A563" s="265" t="s">
        <v>1431</v>
      </c>
      <c r="B563" s="578" t="s">
        <v>1147</v>
      </c>
      <c r="C563" s="579"/>
      <c r="D563" s="267" t="s">
        <v>1146</v>
      </c>
      <c r="E563" s="267" t="s">
        <v>102</v>
      </c>
      <c r="F563" s="280">
        <f>SUM(G563:L563)</f>
        <v>0</v>
      </c>
      <c r="G563" s="280">
        <f t="shared" ref="G563:M563" si="105">SUM(G565:G567)</f>
        <v>0</v>
      </c>
      <c r="H563" s="280">
        <f t="shared" si="105"/>
        <v>0</v>
      </c>
      <c r="I563" s="280">
        <f t="shared" si="105"/>
        <v>0</v>
      </c>
      <c r="J563" s="280">
        <f t="shared" si="105"/>
        <v>0</v>
      </c>
      <c r="K563" s="280">
        <f t="shared" si="105"/>
        <v>0</v>
      </c>
      <c r="L563" s="280">
        <f t="shared" si="105"/>
        <v>0</v>
      </c>
      <c r="M563" s="280">
        <f t="shared" si="105"/>
        <v>0</v>
      </c>
    </row>
    <row r="564" spans="1:13" ht="15" customHeight="1">
      <c r="B564" s="608" t="s">
        <v>550</v>
      </c>
      <c r="C564" s="609"/>
      <c r="D564" s="267" t="s">
        <v>545</v>
      </c>
      <c r="E564" s="267" t="s">
        <v>545</v>
      </c>
      <c r="F564" s="277" t="s">
        <v>545</v>
      </c>
      <c r="G564" s="277" t="s">
        <v>545</v>
      </c>
      <c r="H564" s="277" t="s">
        <v>545</v>
      </c>
      <c r="I564" s="277" t="s">
        <v>545</v>
      </c>
      <c r="J564" s="277" t="s">
        <v>545</v>
      </c>
      <c r="K564" s="277" t="s">
        <v>545</v>
      </c>
      <c r="L564" s="277" t="s">
        <v>545</v>
      </c>
      <c r="M564" s="277" t="s">
        <v>545</v>
      </c>
    </row>
    <row r="565" spans="1:13" ht="15" customHeight="1">
      <c r="B565" s="608" t="s">
        <v>549</v>
      </c>
      <c r="C565" s="609"/>
      <c r="D565" s="267" t="s">
        <v>1146</v>
      </c>
      <c r="E565" s="267" t="s">
        <v>102</v>
      </c>
      <c r="F565" s="279">
        <f>SUM(G565:L565)</f>
        <v>0</v>
      </c>
      <c r="G565" s="279">
        <f t="shared" ref="G565:M565" si="106">G570</f>
        <v>0</v>
      </c>
      <c r="H565" s="279">
        <f t="shared" si="106"/>
        <v>0</v>
      </c>
      <c r="I565" s="279">
        <f t="shared" si="106"/>
        <v>0</v>
      </c>
      <c r="J565" s="279">
        <f t="shared" si="106"/>
        <v>0</v>
      </c>
      <c r="K565" s="279">
        <f t="shared" si="106"/>
        <v>0</v>
      </c>
      <c r="L565" s="279">
        <f t="shared" si="106"/>
        <v>0</v>
      </c>
      <c r="M565" s="279">
        <f t="shared" si="106"/>
        <v>0</v>
      </c>
    </row>
    <row r="566" spans="1:13" ht="15" customHeight="1">
      <c r="B566" s="608" t="s">
        <v>548</v>
      </c>
      <c r="C566" s="609"/>
      <c r="D566" s="267" t="s">
        <v>1146</v>
      </c>
      <c r="E566" s="267" t="s">
        <v>102</v>
      </c>
      <c r="F566" s="279">
        <f>SUM(G566:L566)</f>
        <v>0</v>
      </c>
      <c r="G566" s="279" t="s">
        <v>545</v>
      </c>
      <c r="H566" s="279" t="s">
        <v>545</v>
      </c>
      <c r="I566" s="279" t="s">
        <v>545</v>
      </c>
      <c r="J566" s="279" t="s">
        <v>545</v>
      </c>
      <c r="K566" s="279" t="s">
        <v>545</v>
      </c>
      <c r="L566" s="279">
        <f>L571</f>
        <v>0</v>
      </c>
      <c r="M566" s="279" t="s">
        <v>545</v>
      </c>
    </row>
    <row r="567" spans="1:13" ht="15" customHeight="1">
      <c r="B567" s="608" t="s">
        <v>547</v>
      </c>
      <c r="C567" s="609"/>
      <c r="D567" s="267" t="s">
        <v>1146</v>
      </c>
      <c r="E567" s="267" t="s">
        <v>102</v>
      </c>
      <c r="F567" s="279">
        <f>SUM(G567:L567)</f>
        <v>0</v>
      </c>
      <c r="G567" s="279" t="s">
        <v>545</v>
      </c>
      <c r="H567" s="279" t="s">
        <v>545</v>
      </c>
      <c r="I567" s="279" t="s">
        <v>545</v>
      </c>
      <c r="J567" s="279" t="s">
        <v>545</v>
      </c>
      <c r="K567" s="279" t="s">
        <v>545</v>
      </c>
      <c r="L567" s="279">
        <f>L572</f>
        <v>0</v>
      </c>
      <c r="M567" s="279" t="s">
        <v>545</v>
      </c>
    </row>
    <row r="568" spans="1:13" ht="15" customHeight="1">
      <c r="A568" s="265" t="s">
        <v>1430</v>
      </c>
      <c r="B568" s="578" t="s">
        <v>1145</v>
      </c>
      <c r="C568" s="579"/>
      <c r="D568" s="267" t="s">
        <v>1144</v>
      </c>
      <c r="E568" s="267" t="s">
        <v>1143</v>
      </c>
      <c r="F568" s="280">
        <f>SUM(G568:L568)</f>
        <v>0</v>
      </c>
      <c r="G568" s="280">
        <f t="shared" ref="G568:M568" si="107">SUM(G570:G572)</f>
        <v>0</v>
      </c>
      <c r="H568" s="280">
        <f t="shared" si="107"/>
        <v>0</v>
      </c>
      <c r="I568" s="280">
        <f t="shared" si="107"/>
        <v>0</v>
      </c>
      <c r="J568" s="280">
        <f t="shared" si="107"/>
        <v>0</v>
      </c>
      <c r="K568" s="280">
        <f t="shared" si="107"/>
        <v>0</v>
      </c>
      <c r="L568" s="280">
        <f t="shared" si="107"/>
        <v>0</v>
      </c>
      <c r="M568" s="280">
        <f t="shared" si="107"/>
        <v>0</v>
      </c>
    </row>
    <row r="569" spans="1:13" ht="15" customHeight="1">
      <c r="B569" s="582" t="s">
        <v>550</v>
      </c>
      <c r="C569" s="583"/>
      <c r="D569" s="267" t="s">
        <v>545</v>
      </c>
      <c r="E569" s="267" t="s">
        <v>545</v>
      </c>
      <c r="F569" s="277" t="s">
        <v>545</v>
      </c>
      <c r="G569" s="277" t="s">
        <v>545</v>
      </c>
      <c r="H569" s="277" t="s">
        <v>545</v>
      </c>
      <c r="I569" s="277" t="s">
        <v>545</v>
      </c>
      <c r="J569" s="277" t="s">
        <v>545</v>
      </c>
      <c r="K569" s="277" t="s">
        <v>545</v>
      </c>
      <c r="L569" s="277" t="s">
        <v>545</v>
      </c>
      <c r="M569" s="277" t="s">
        <v>545</v>
      </c>
    </row>
    <row r="570" spans="1:13" ht="15" customHeight="1">
      <c r="B570" s="582" t="s">
        <v>549</v>
      </c>
      <c r="C570" s="583"/>
      <c r="D570" s="267" t="s">
        <v>1144</v>
      </c>
      <c r="E570" s="267" t="s">
        <v>1143</v>
      </c>
      <c r="F570" s="279">
        <f>SUM(G570:L570)</f>
        <v>0</v>
      </c>
      <c r="G570" s="279"/>
      <c r="H570" s="279"/>
      <c r="I570" s="279"/>
      <c r="J570" s="279"/>
      <c r="K570" s="279"/>
      <c r="L570" s="279"/>
      <c r="M570" s="279"/>
    </row>
    <row r="571" spans="1:13" ht="15" customHeight="1">
      <c r="B571" s="582" t="s">
        <v>548</v>
      </c>
      <c r="C571" s="583"/>
      <c r="D571" s="267" t="s">
        <v>1144</v>
      </c>
      <c r="E571" s="267" t="s">
        <v>1143</v>
      </c>
      <c r="F571" s="279">
        <f>SUM(G571:L571)</f>
        <v>0</v>
      </c>
      <c r="G571" s="279"/>
      <c r="H571" s="279"/>
      <c r="I571" s="279"/>
      <c r="J571" s="279"/>
      <c r="K571" s="279"/>
      <c r="L571" s="279"/>
      <c r="M571" s="279"/>
    </row>
    <row r="572" spans="1:13" ht="15" customHeight="1">
      <c r="B572" s="582" t="s">
        <v>547</v>
      </c>
      <c r="C572" s="583"/>
      <c r="D572" s="267" t="s">
        <v>1144</v>
      </c>
      <c r="E572" s="267" t="s">
        <v>1143</v>
      </c>
      <c r="F572" s="279">
        <f>SUM(G572:L572)</f>
        <v>0</v>
      </c>
      <c r="G572" s="279"/>
      <c r="H572" s="279"/>
      <c r="I572" s="279"/>
      <c r="J572" s="279"/>
      <c r="K572" s="279"/>
      <c r="L572" s="279"/>
      <c r="M572" s="279"/>
    </row>
    <row r="573" spans="1:13" ht="15" customHeight="1">
      <c r="A573" s="265" t="s">
        <v>1429</v>
      </c>
      <c r="B573" s="578" t="s">
        <v>1142</v>
      </c>
      <c r="C573" s="579"/>
      <c r="D573" s="267" t="s">
        <v>1141</v>
      </c>
      <c r="E573" s="267" t="s">
        <v>102</v>
      </c>
      <c r="F573" s="280">
        <f>SUM(G573:L573)</f>
        <v>0</v>
      </c>
      <c r="G573" s="280">
        <f t="shared" ref="G573:M573" si="108">SUM(G575:G577)</f>
        <v>0</v>
      </c>
      <c r="H573" s="280">
        <f t="shared" si="108"/>
        <v>0</v>
      </c>
      <c r="I573" s="280">
        <f t="shared" si="108"/>
        <v>0</v>
      </c>
      <c r="J573" s="280">
        <f t="shared" si="108"/>
        <v>0</v>
      </c>
      <c r="K573" s="280">
        <f t="shared" si="108"/>
        <v>0</v>
      </c>
      <c r="L573" s="280">
        <f t="shared" si="108"/>
        <v>0</v>
      </c>
      <c r="M573" s="280">
        <f t="shared" si="108"/>
        <v>0</v>
      </c>
    </row>
    <row r="574" spans="1:13" ht="15" customHeight="1">
      <c r="B574" s="608" t="s">
        <v>550</v>
      </c>
      <c r="C574" s="609"/>
      <c r="D574" s="267" t="s">
        <v>545</v>
      </c>
      <c r="E574" s="267" t="s">
        <v>545</v>
      </c>
      <c r="F574" s="277" t="s">
        <v>545</v>
      </c>
      <c r="G574" s="277" t="s">
        <v>545</v>
      </c>
      <c r="H574" s="277" t="s">
        <v>545</v>
      </c>
      <c r="I574" s="277" t="s">
        <v>545</v>
      </c>
      <c r="J574" s="277" t="s">
        <v>545</v>
      </c>
      <c r="K574" s="277" t="s">
        <v>545</v>
      </c>
      <c r="L574" s="277" t="s">
        <v>545</v>
      </c>
      <c r="M574" s="277" t="s">
        <v>545</v>
      </c>
    </row>
    <row r="575" spans="1:13" ht="15" customHeight="1">
      <c r="B575" s="608" t="s">
        <v>549</v>
      </c>
      <c r="C575" s="609"/>
      <c r="D575" s="267" t="s">
        <v>1141</v>
      </c>
      <c r="E575" s="267" t="s">
        <v>102</v>
      </c>
      <c r="F575" s="279">
        <f>SUM(G575:L575)</f>
        <v>0</v>
      </c>
      <c r="G575" s="279">
        <f t="shared" ref="G575:M575" si="109">G580</f>
        <v>0</v>
      </c>
      <c r="H575" s="279">
        <f t="shared" si="109"/>
        <v>0</v>
      </c>
      <c r="I575" s="279">
        <f t="shared" si="109"/>
        <v>0</v>
      </c>
      <c r="J575" s="279">
        <f t="shared" si="109"/>
        <v>0</v>
      </c>
      <c r="K575" s="279">
        <f t="shared" si="109"/>
        <v>0</v>
      </c>
      <c r="L575" s="279">
        <f t="shared" si="109"/>
        <v>0</v>
      </c>
      <c r="M575" s="279">
        <f t="shared" si="109"/>
        <v>0</v>
      </c>
    </row>
    <row r="576" spans="1:13" ht="15" customHeight="1">
      <c r="B576" s="608" t="s">
        <v>548</v>
      </c>
      <c r="C576" s="609"/>
      <c r="D576" s="267" t="s">
        <v>1141</v>
      </c>
      <c r="E576" s="267" t="s">
        <v>102</v>
      </c>
      <c r="F576" s="279">
        <f>SUM(G576:L576)</f>
        <v>0</v>
      </c>
      <c r="G576" s="279" t="s">
        <v>545</v>
      </c>
      <c r="H576" s="279" t="s">
        <v>545</v>
      </c>
      <c r="I576" s="279" t="s">
        <v>545</v>
      </c>
      <c r="J576" s="279" t="s">
        <v>545</v>
      </c>
      <c r="K576" s="279" t="s">
        <v>545</v>
      </c>
      <c r="L576" s="279" t="s">
        <v>545</v>
      </c>
      <c r="M576" s="279" t="s">
        <v>545</v>
      </c>
    </row>
    <row r="577" spans="1:13" ht="15" customHeight="1">
      <c r="B577" s="608" t="s">
        <v>547</v>
      </c>
      <c r="C577" s="609"/>
      <c r="D577" s="267" t="s">
        <v>1141</v>
      </c>
      <c r="E577" s="267" t="s">
        <v>102</v>
      </c>
      <c r="F577" s="279">
        <f>SUM(G577:L577)</f>
        <v>0</v>
      </c>
      <c r="G577" s="279" t="s">
        <v>545</v>
      </c>
      <c r="H577" s="279" t="s">
        <v>545</v>
      </c>
      <c r="I577" s="279" t="s">
        <v>545</v>
      </c>
      <c r="J577" s="279" t="s">
        <v>545</v>
      </c>
      <c r="K577" s="279" t="s">
        <v>545</v>
      </c>
      <c r="L577" s="279" t="s">
        <v>545</v>
      </c>
      <c r="M577" s="279" t="s">
        <v>545</v>
      </c>
    </row>
    <row r="578" spans="1:13" ht="15" customHeight="1">
      <c r="A578" s="265" t="s">
        <v>1428</v>
      </c>
      <c r="B578" s="578" t="s">
        <v>1140</v>
      </c>
      <c r="C578" s="579"/>
      <c r="D578" s="267" t="s">
        <v>1139</v>
      </c>
      <c r="E578" s="267" t="s">
        <v>102</v>
      </c>
      <c r="F578" s="280">
        <f>SUM(G578:L578)</f>
        <v>0</v>
      </c>
      <c r="G578" s="280">
        <f t="shared" ref="G578:M578" si="110">SUM(G580:G582)</f>
        <v>0</v>
      </c>
      <c r="H578" s="280">
        <f t="shared" si="110"/>
        <v>0</v>
      </c>
      <c r="I578" s="280">
        <f t="shared" si="110"/>
        <v>0</v>
      </c>
      <c r="J578" s="280">
        <f t="shared" si="110"/>
        <v>0</v>
      </c>
      <c r="K578" s="280">
        <f t="shared" si="110"/>
        <v>0</v>
      </c>
      <c r="L578" s="280">
        <f t="shared" si="110"/>
        <v>0</v>
      </c>
      <c r="M578" s="280">
        <f t="shared" si="110"/>
        <v>0</v>
      </c>
    </row>
    <row r="579" spans="1:13" ht="15" customHeight="1">
      <c r="B579" s="582" t="s">
        <v>550</v>
      </c>
      <c r="C579" s="583"/>
      <c r="D579" s="267" t="s">
        <v>545</v>
      </c>
      <c r="E579" s="267" t="s">
        <v>545</v>
      </c>
      <c r="F579" s="277" t="s">
        <v>545</v>
      </c>
      <c r="G579" s="277" t="s">
        <v>545</v>
      </c>
      <c r="H579" s="277" t="s">
        <v>545</v>
      </c>
      <c r="I579" s="277" t="s">
        <v>545</v>
      </c>
      <c r="J579" s="277" t="s">
        <v>545</v>
      </c>
      <c r="K579" s="277" t="s">
        <v>545</v>
      </c>
      <c r="L579" s="277" t="s">
        <v>545</v>
      </c>
      <c r="M579" s="277" t="s">
        <v>545</v>
      </c>
    </row>
    <row r="580" spans="1:13" ht="30" customHeight="1">
      <c r="B580" s="582" t="s">
        <v>549</v>
      </c>
      <c r="C580" s="583"/>
      <c r="D580" s="267" t="s">
        <v>1139</v>
      </c>
      <c r="E580" s="267" t="s">
        <v>102</v>
      </c>
      <c r="F580" s="279">
        <f>SUM(G580:L580)</f>
        <v>0</v>
      </c>
      <c r="G580" s="279">
        <v>0</v>
      </c>
      <c r="H580" s="279"/>
      <c r="I580" s="279">
        <v>0</v>
      </c>
      <c r="J580" s="279">
        <v>0</v>
      </c>
      <c r="K580" s="279"/>
      <c r="L580" s="279">
        <v>0</v>
      </c>
      <c r="M580" s="279">
        <v>0</v>
      </c>
    </row>
    <row r="581" spans="1:13">
      <c r="B581" s="582" t="s">
        <v>548</v>
      </c>
      <c r="C581" s="583"/>
      <c r="D581" s="267" t="s">
        <v>1139</v>
      </c>
      <c r="E581" s="267" t="s">
        <v>102</v>
      </c>
      <c r="F581" s="279">
        <f>SUM(G581:L581)</f>
        <v>0</v>
      </c>
      <c r="G581" s="279"/>
      <c r="H581" s="279"/>
      <c r="I581" s="279"/>
      <c r="J581" s="279"/>
      <c r="K581" s="279"/>
      <c r="L581" s="279">
        <v>0</v>
      </c>
      <c r="M581" s="279"/>
    </row>
    <row r="582" spans="1:13">
      <c r="B582" s="582" t="s">
        <v>547</v>
      </c>
      <c r="C582" s="583"/>
      <c r="D582" s="267" t="s">
        <v>1139</v>
      </c>
      <c r="E582" s="267" t="s">
        <v>102</v>
      </c>
      <c r="F582" s="279">
        <f>SUM(G582:L582)</f>
        <v>0</v>
      </c>
      <c r="G582" s="279"/>
      <c r="H582" s="279"/>
      <c r="I582" s="279"/>
      <c r="J582" s="279"/>
      <c r="K582" s="279"/>
      <c r="L582" s="279">
        <v>0</v>
      </c>
      <c r="M582" s="279"/>
    </row>
    <row r="583" spans="1:13" ht="15" customHeight="1">
      <c r="A583" s="265" t="s">
        <v>1427</v>
      </c>
      <c r="B583" s="578" t="s">
        <v>1138</v>
      </c>
      <c r="C583" s="579"/>
      <c r="D583" s="267" t="s">
        <v>1137</v>
      </c>
      <c r="E583" s="267" t="s">
        <v>1136</v>
      </c>
      <c r="F583" s="280">
        <f>SUM(G583:L583)</f>
        <v>0</v>
      </c>
      <c r="G583" s="280">
        <f t="shared" ref="G583:M583" si="111">SUM(G585:G587)</f>
        <v>0</v>
      </c>
      <c r="H583" s="280">
        <f t="shared" si="111"/>
        <v>0</v>
      </c>
      <c r="I583" s="280">
        <f t="shared" si="111"/>
        <v>0</v>
      </c>
      <c r="J583" s="280">
        <f t="shared" si="111"/>
        <v>0</v>
      </c>
      <c r="K583" s="280">
        <f t="shared" si="111"/>
        <v>0</v>
      </c>
      <c r="L583" s="280">
        <f t="shared" si="111"/>
        <v>0</v>
      </c>
      <c r="M583" s="280">
        <f t="shared" si="111"/>
        <v>0</v>
      </c>
    </row>
    <row r="584" spans="1:13" ht="15" customHeight="1">
      <c r="B584" s="576" t="s">
        <v>550</v>
      </c>
      <c r="C584" s="577"/>
      <c r="D584" s="267" t="s">
        <v>545</v>
      </c>
      <c r="E584" s="267" t="s">
        <v>545</v>
      </c>
      <c r="F584" s="277" t="s">
        <v>545</v>
      </c>
      <c r="G584" s="277" t="s">
        <v>545</v>
      </c>
      <c r="H584" s="277" t="s">
        <v>545</v>
      </c>
      <c r="I584" s="277" t="s">
        <v>545</v>
      </c>
      <c r="J584" s="277" t="s">
        <v>545</v>
      </c>
      <c r="K584" s="277" t="s">
        <v>545</v>
      </c>
      <c r="L584" s="277" t="s">
        <v>545</v>
      </c>
      <c r="M584" s="277" t="s">
        <v>545</v>
      </c>
    </row>
    <row r="585" spans="1:13" ht="15" customHeight="1">
      <c r="B585" s="576" t="s">
        <v>549</v>
      </c>
      <c r="C585" s="577"/>
      <c r="D585" s="267" t="s">
        <v>1137</v>
      </c>
      <c r="E585" s="267" t="s">
        <v>1136</v>
      </c>
      <c r="F585" s="279">
        <f>SUM(G585:L585)</f>
        <v>0</v>
      </c>
      <c r="G585" s="279" t="s">
        <v>545</v>
      </c>
      <c r="H585" s="279" t="s">
        <v>545</v>
      </c>
      <c r="I585" s="279" t="s">
        <v>545</v>
      </c>
      <c r="J585" s="279" t="s">
        <v>545</v>
      </c>
      <c r="K585" s="279" t="s">
        <v>545</v>
      </c>
      <c r="L585" s="279" t="s">
        <v>545</v>
      </c>
      <c r="M585" s="279" t="s">
        <v>545</v>
      </c>
    </row>
    <row r="586" spans="1:13" ht="15" customHeight="1">
      <c r="B586" s="576" t="s">
        <v>548</v>
      </c>
      <c r="C586" s="577"/>
      <c r="D586" s="267" t="s">
        <v>1137</v>
      </c>
      <c r="E586" s="267" t="s">
        <v>1136</v>
      </c>
      <c r="F586" s="279">
        <f>SUM(G586:L586)</f>
        <v>0</v>
      </c>
      <c r="G586" s="279" t="s">
        <v>545</v>
      </c>
      <c r="H586" s="279" t="s">
        <v>545</v>
      </c>
      <c r="I586" s="279" t="s">
        <v>545</v>
      </c>
      <c r="J586" s="279" t="s">
        <v>545</v>
      </c>
      <c r="K586" s="279" t="s">
        <v>545</v>
      </c>
      <c r="L586" s="279" t="s">
        <v>545</v>
      </c>
      <c r="M586" s="279" t="s">
        <v>545</v>
      </c>
    </row>
    <row r="587" spans="1:13" ht="15" customHeight="1">
      <c r="B587" s="576" t="s">
        <v>547</v>
      </c>
      <c r="C587" s="577"/>
      <c r="D587" s="267" t="s">
        <v>1137</v>
      </c>
      <c r="E587" s="267" t="s">
        <v>1136</v>
      </c>
      <c r="F587" s="279">
        <f>SUM(G587:L587)</f>
        <v>0</v>
      </c>
      <c r="G587" s="279" t="s">
        <v>545</v>
      </c>
      <c r="H587" s="279" t="s">
        <v>545</v>
      </c>
      <c r="I587" s="279" t="s">
        <v>545</v>
      </c>
      <c r="J587" s="279" t="s">
        <v>545</v>
      </c>
      <c r="K587" s="279" t="s">
        <v>545</v>
      </c>
      <c r="L587" s="279" t="s">
        <v>545</v>
      </c>
      <c r="M587" s="279" t="s">
        <v>545</v>
      </c>
    </row>
    <row r="588" spans="1:13" ht="15" customHeight="1">
      <c r="A588" s="265" t="s">
        <v>1426</v>
      </c>
      <c r="B588" s="578" t="s">
        <v>1133</v>
      </c>
      <c r="C588" s="579"/>
      <c r="D588" s="267" t="s">
        <v>1135</v>
      </c>
      <c r="E588" s="267" t="s">
        <v>1134</v>
      </c>
      <c r="F588" s="280">
        <f>SUM(G588:L588)</f>
        <v>0</v>
      </c>
      <c r="G588" s="280">
        <f t="shared" ref="G588:M588" si="112">SUM(G590:G592)</f>
        <v>0</v>
      </c>
      <c r="H588" s="280">
        <f t="shared" si="112"/>
        <v>0</v>
      </c>
      <c r="I588" s="280">
        <f t="shared" si="112"/>
        <v>0</v>
      </c>
      <c r="J588" s="280">
        <f t="shared" si="112"/>
        <v>0</v>
      </c>
      <c r="K588" s="280">
        <f t="shared" si="112"/>
        <v>0</v>
      </c>
      <c r="L588" s="280">
        <f t="shared" si="112"/>
        <v>0</v>
      </c>
      <c r="M588" s="280">
        <f t="shared" si="112"/>
        <v>0</v>
      </c>
    </row>
    <row r="589" spans="1:13" ht="15" customHeight="1">
      <c r="B589" s="576" t="s">
        <v>550</v>
      </c>
      <c r="C589" s="577"/>
      <c r="D589" s="267" t="s">
        <v>545</v>
      </c>
      <c r="E589" s="267" t="s">
        <v>545</v>
      </c>
      <c r="F589" s="277" t="s">
        <v>545</v>
      </c>
      <c r="G589" s="277" t="s">
        <v>545</v>
      </c>
      <c r="H589" s="277" t="s">
        <v>545</v>
      </c>
      <c r="I589" s="277" t="s">
        <v>545</v>
      </c>
      <c r="J589" s="277" t="s">
        <v>545</v>
      </c>
      <c r="K589" s="277" t="s">
        <v>545</v>
      </c>
      <c r="L589" s="277" t="s">
        <v>545</v>
      </c>
      <c r="M589" s="277" t="s">
        <v>545</v>
      </c>
    </row>
    <row r="590" spans="1:13" ht="15" customHeight="1">
      <c r="B590" s="576" t="s">
        <v>549</v>
      </c>
      <c r="C590" s="577"/>
      <c r="D590" s="267" t="s">
        <v>1135</v>
      </c>
      <c r="E590" s="267" t="s">
        <v>1134</v>
      </c>
      <c r="F590" s="279">
        <f>SUM(G590:L590)</f>
        <v>0</v>
      </c>
      <c r="G590" s="279" t="s">
        <v>545</v>
      </c>
      <c r="H590" s="279" t="s">
        <v>545</v>
      </c>
      <c r="I590" s="279" t="s">
        <v>545</v>
      </c>
      <c r="J590" s="279" t="s">
        <v>545</v>
      </c>
      <c r="K590" s="279" t="s">
        <v>545</v>
      </c>
      <c r="L590" s="279" t="s">
        <v>545</v>
      </c>
      <c r="M590" s="279" t="s">
        <v>545</v>
      </c>
    </row>
    <row r="591" spans="1:13" ht="15" customHeight="1">
      <c r="B591" s="576" t="s">
        <v>548</v>
      </c>
      <c r="C591" s="577"/>
      <c r="D591" s="267" t="s">
        <v>1135</v>
      </c>
      <c r="E591" s="267" t="s">
        <v>1134</v>
      </c>
      <c r="F591" s="279">
        <f>SUM(G591:L591)</f>
        <v>0</v>
      </c>
      <c r="G591" s="279" t="s">
        <v>545</v>
      </c>
      <c r="H591" s="279" t="s">
        <v>545</v>
      </c>
      <c r="I591" s="279" t="s">
        <v>545</v>
      </c>
      <c r="J591" s="279" t="s">
        <v>545</v>
      </c>
      <c r="K591" s="279" t="s">
        <v>545</v>
      </c>
      <c r="L591" s="279" t="s">
        <v>545</v>
      </c>
      <c r="M591" s="279" t="s">
        <v>545</v>
      </c>
    </row>
    <row r="592" spans="1:13" ht="15" customHeight="1">
      <c r="B592" s="576" t="s">
        <v>547</v>
      </c>
      <c r="C592" s="577"/>
      <c r="D592" s="267" t="s">
        <v>1135</v>
      </c>
      <c r="E592" s="267" t="s">
        <v>1134</v>
      </c>
      <c r="F592" s="279">
        <f>SUM(G592:L592)</f>
        <v>0</v>
      </c>
      <c r="G592" s="279" t="s">
        <v>545</v>
      </c>
      <c r="H592" s="279" t="s">
        <v>545</v>
      </c>
      <c r="I592" s="279" t="s">
        <v>545</v>
      </c>
      <c r="J592" s="279" t="s">
        <v>545</v>
      </c>
      <c r="K592" s="279" t="s">
        <v>545</v>
      </c>
      <c r="L592" s="279" t="s">
        <v>545</v>
      </c>
      <c r="M592" s="279" t="s">
        <v>545</v>
      </c>
    </row>
    <row r="593" spans="1:13" ht="15" customHeight="1">
      <c r="A593" s="265" t="s">
        <v>1425</v>
      </c>
      <c r="B593" s="578" t="s">
        <v>1133</v>
      </c>
      <c r="C593" s="579"/>
      <c r="D593" s="267" t="s">
        <v>1132</v>
      </c>
      <c r="E593" s="267" t="s">
        <v>1131</v>
      </c>
      <c r="F593" s="280">
        <f>SUM(G593:L593)</f>
        <v>0</v>
      </c>
      <c r="G593" s="280">
        <f t="shared" ref="G593:M593" si="113">SUM(G595:G597)</f>
        <v>0</v>
      </c>
      <c r="H593" s="280">
        <f t="shared" si="113"/>
        <v>0</v>
      </c>
      <c r="I593" s="280">
        <f t="shared" si="113"/>
        <v>0</v>
      </c>
      <c r="J593" s="280">
        <f t="shared" si="113"/>
        <v>0</v>
      </c>
      <c r="K593" s="280">
        <f t="shared" si="113"/>
        <v>0</v>
      </c>
      <c r="L593" s="280">
        <f t="shared" si="113"/>
        <v>0</v>
      </c>
      <c r="M593" s="280">
        <f t="shared" si="113"/>
        <v>0</v>
      </c>
    </row>
    <row r="594" spans="1:13" ht="15" customHeight="1">
      <c r="B594" s="576" t="s">
        <v>550</v>
      </c>
      <c r="C594" s="577"/>
      <c r="D594" s="267" t="s">
        <v>545</v>
      </c>
      <c r="E594" s="267" t="s">
        <v>545</v>
      </c>
      <c r="F594" s="277" t="s">
        <v>545</v>
      </c>
      <c r="G594" s="277" t="s">
        <v>545</v>
      </c>
      <c r="H594" s="277" t="s">
        <v>545</v>
      </c>
      <c r="I594" s="277" t="s">
        <v>545</v>
      </c>
      <c r="J594" s="277" t="s">
        <v>545</v>
      </c>
      <c r="K594" s="277" t="s">
        <v>545</v>
      </c>
      <c r="L594" s="277" t="s">
        <v>545</v>
      </c>
      <c r="M594" s="277" t="s">
        <v>545</v>
      </c>
    </row>
    <row r="595" spans="1:13" ht="15" customHeight="1">
      <c r="B595" s="576" t="s">
        <v>549</v>
      </c>
      <c r="C595" s="577"/>
      <c r="D595" s="267" t="s">
        <v>1132</v>
      </c>
      <c r="E595" s="267" t="s">
        <v>1131</v>
      </c>
      <c r="F595" s="279">
        <f>SUM(G595:L595)</f>
        <v>0</v>
      </c>
      <c r="G595" s="279" t="s">
        <v>545</v>
      </c>
      <c r="H595" s="279" t="s">
        <v>545</v>
      </c>
      <c r="I595" s="279" t="s">
        <v>545</v>
      </c>
      <c r="J595" s="279" t="s">
        <v>545</v>
      </c>
      <c r="K595" s="279" t="s">
        <v>545</v>
      </c>
      <c r="L595" s="279" t="s">
        <v>545</v>
      </c>
      <c r="M595" s="279" t="s">
        <v>545</v>
      </c>
    </row>
    <row r="596" spans="1:13" ht="15" customHeight="1">
      <c r="B596" s="576" t="s">
        <v>548</v>
      </c>
      <c r="C596" s="577"/>
      <c r="D596" s="267" t="s">
        <v>1132</v>
      </c>
      <c r="E596" s="267" t="s">
        <v>1131</v>
      </c>
      <c r="F596" s="279">
        <f>SUM(G596:L596)</f>
        <v>0</v>
      </c>
      <c r="G596" s="279" t="s">
        <v>545</v>
      </c>
      <c r="H596" s="279" t="s">
        <v>545</v>
      </c>
      <c r="I596" s="279" t="s">
        <v>545</v>
      </c>
      <c r="J596" s="279" t="s">
        <v>545</v>
      </c>
      <c r="K596" s="279" t="s">
        <v>545</v>
      </c>
      <c r="L596" s="279" t="s">
        <v>545</v>
      </c>
      <c r="M596" s="279" t="s">
        <v>545</v>
      </c>
    </row>
    <row r="597" spans="1:13" ht="15" customHeight="1">
      <c r="B597" s="576" t="s">
        <v>547</v>
      </c>
      <c r="C597" s="577"/>
      <c r="D597" s="267" t="s">
        <v>1132</v>
      </c>
      <c r="E597" s="267" t="s">
        <v>1131</v>
      </c>
      <c r="F597" s="279">
        <f>SUM(G597:L597)</f>
        <v>0</v>
      </c>
      <c r="G597" s="279"/>
      <c r="H597" s="279" t="s">
        <v>545</v>
      </c>
      <c r="I597" s="279" t="s">
        <v>545</v>
      </c>
      <c r="J597" s="279" t="s">
        <v>545</v>
      </c>
      <c r="K597" s="279" t="s">
        <v>545</v>
      </c>
      <c r="L597" s="279" t="s">
        <v>545</v>
      </c>
      <c r="M597" s="279" t="s">
        <v>545</v>
      </c>
    </row>
    <row r="598" spans="1:13" ht="15" customHeight="1">
      <c r="A598" s="265" t="s">
        <v>1424</v>
      </c>
      <c r="B598" s="578" t="s">
        <v>1130</v>
      </c>
      <c r="C598" s="579"/>
      <c r="D598" s="267">
        <v>2516</v>
      </c>
      <c r="E598" s="283" t="s">
        <v>1128</v>
      </c>
      <c r="F598" s="280">
        <f>SUM(G598:L598)</f>
        <v>0</v>
      </c>
      <c r="G598" s="280">
        <f t="shared" ref="G598:M598" si="114">SUM(G600:G602)</f>
        <v>0</v>
      </c>
      <c r="H598" s="280">
        <f t="shared" si="114"/>
        <v>0</v>
      </c>
      <c r="I598" s="280">
        <f t="shared" si="114"/>
        <v>0</v>
      </c>
      <c r="J598" s="280">
        <f t="shared" si="114"/>
        <v>0</v>
      </c>
      <c r="K598" s="280">
        <f t="shared" si="114"/>
        <v>0</v>
      </c>
      <c r="L598" s="280">
        <f t="shared" si="114"/>
        <v>0</v>
      </c>
      <c r="M598" s="280">
        <f t="shared" si="114"/>
        <v>0</v>
      </c>
    </row>
    <row r="599" spans="1:13" ht="15" customHeight="1">
      <c r="B599" s="576" t="s">
        <v>550</v>
      </c>
      <c r="C599" s="577"/>
      <c r="D599" s="267" t="s">
        <v>545</v>
      </c>
      <c r="E599" s="267" t="s">
        <v>545</v>
      </c>
      <c r="F599" s="277" t="s">
        <v>545</v>
      </c>
      <c r="G599" s="277" t="s">
        <v>545</v>
      </c>
      <c r="H599" s="277" t="s">
        <v>545</v>
      </c>
      <c r="I599" s="277" t="s">
        <v>545</v>
      </c>
      <c r="J599" s="277" t="s">
        <v>545</v>
      </c>
      <c r="K599" s="277" t="s">
        <v>545</v>
      </c>
      <c r="L599" s="277" t="s">
        <v>545</v>
      </c>
      <c r="M599" s="277" t="s">
        <v>545</v>
      </c>
    </row>
    <row r="600" spans="1:13" ht="15" customHeight="1">
      <c r="B600" s="576" t="s">
        <v>549</v>
      </c>
      <c r="C600" s="577"/>
      <c r="D600" s="267">
        <v>2516</v>
      </c>
      <c r="E600" s="283" t="s">
        <v>1128</v>
      </c>
      <c r="F600" s="279">
        <f>SUM(G600:L600)</f>
        <v>0</v>
      </c>
      <c r="G600" s="279" t="s">
        <v>545</v>
      </c>
      <c r="H600" s="279" t="s">
        <v>545</v>
      </c>
      <c r="I600" s="279" t="s">
        <v>545</v>
      </c>
      <c r="J600" s="279" t="s">
        <v>545</v>
      </c>
      <c r="K600" s="279" t="s">
        <v>545</v>
      </c>
      <c r="L600" s="279" t="s">
        <v>545</v>
      </c>
      <c r="M600" s="279" t="s">
        <v>545</v>
      </c>
    </row>
    <row r="601" spans="1:13" ht="15" customHeight="1">
      <c r="B601" s="576" t="s">
        <v>548</v>
      </c>
      <c r="C601" s="577"/>
      <c r="D601" s="267">
        <v>2516</v>
      </c>
      <c r="E601" s="283" t="s">
        <v>1128</v>
      </c>
      <c r="F601" s="279">
        <f>SUM(G601:L601)</f>
        <v>0</v>
      </c>
      <c r="G601" s="279" t="s">
        <v>545</v>
      </c>
      <c r="H601" s="279" t="s">
        <v>545</v>
      </c>
      <c r="I601" s="279" t="s">
        <v>545</v>
      </c>
      <c r="J601" s="279" t="s">
        <v>545</v>
      </c>
      <c r="K601" s="279" t="s">
        <v>545</v>
      </c>
      <c r="L601" s="279" t="s">
        <v>545</v>
      </c>
      <c r="M601" s="279" t="s">
        <v>545</v>
      </c>
    </row>
    <row r="602" spans="1:13" ht="15" customHeight="1">
      <c r="B602" s="576" t="s">
        <v>547</v>
      </c>
      <c r="C602" s="577"/>
      <c r="D602" s="267">
        <v>2516</v>
      </c>
      <c r="E602" s="283" t="s">
        <v>1128</v>
      </c>
      <c r="F602" s="279">
        <f>SUM(G602:L602)</f>
        <v>0</v>
      </c>
      <c r="G602" s="279" t="s">
        <v>545</v>
      </c>
      <c r="H602" s="279" t="s">
        <v>545</v>
      </c>
      <c r="I602" s="279" t="s">
        <v>545</v>
      </c>
      <c r="J602" s="279" t="s">
        <v>545</v>
      </c>
      <c r="K602" s="279" t="s">
        <v>545</v>
      </c>
      <c r="L602" s="279" t="s">
        <v>545</v>
      </c>
      <c r="M602" s="279" t="s">
        <v>545</v>
      </c>
    </row>
    <row r="603" spans="1:13" ht="15" customHeight="1">
      <c r="A603" s="265" t="s">
        <v>1424</v>
      </c>
      <c r="B603" s="578" t="s">
        <v>1127</v>
      </c>
      <c r="C603" s="579"/>
      <c r="D603" s="267" t="s">
        <v>1126</v>
      </c>
      <c r="E603" s="283" t="s">
        <v>1125</v>
      </c>
      <c r="F603" s="280">
        <f>SUM(G603:L603)</f>
        <v>0</v>
      </c>
      <c r="G603" s="280">
        <f t="shared" ref="G603:M603" si="115">SUM(G605:G607)</f>
        <v>0</v>
      </c>
      <c r="H603" s="280">
        <f t="shared" si="115"/>
        <v>0</v>
      </c>
      <c r="I603" s="280">
        <f t="shared" si="115"/>
        <v>0</v>
      </c>
      <c r="J603" s="280">
        <f t="shared" si="115"/>
        <v>0</v>
      </c>
      <c r="K603" s="280">
        <f t="shared" si="115"/>
        <v>0</v>
      </c>
      <c r="L603" s="280">
        <f t="shared" si="115"/>
        <v>0</v>
      </c>
      <c r="M603" s="280">
        <f t="shared" si="115"/>
        <v>0</v>
      </c>
    </row>
    <row r="604" spans="1:13" ht="15" customHeight="1">
      <c r="B604" s="576" t="s">
        <v>550</v>
      </c>
      <c r="C604" s="577"/>
      <c r="D604" s="267" t="s">
        <v>545</v>
      </c>
      <c r="E604" s="267" t="s">
        <v>545</v>
      </c>
      <c r="F604" s="277" t="s">
        <v>545</v>
      </c>
      <c r="G604" s="277" t="s">
        <v>545</v>
      </c>
      <c r="H604" s="277" t="s">
        <v>545</v>
      </c>
      <c r="I604" s="277" t="s">
        <v>545</v>
      </c>
      <c r="J604" s="277" t="s">
        <v>545</v>
      </c>
      <c r="K604" s="277" t="s">
        <v>545</v>
      </c>
      <c r="L604" s="277" t="s">
        <v>545</v>
      </c>
      <c r="M604" s="277" t="s">
        <v>545</v>
      </c>
    </row>
    <row r="605" spans="1:13" ht="15" customHeight="1">
      <c r="B605" s="576" t="s">
        <v>549</v>
      </c>
      <c r="C605" s="577"/>
      <c r="D605" s="267" t="s">
        <v>1126</v>
      </c>
      <c r="E605" s="267" t="s">
        <v>1125</v>
      </c>
      <c r="F605" s="279">
        <f>SUM(G605:L605)</f>
        <v>0</v>
      </c>
      <c r="G605" s="279" t="s">
        <v>545</v>
      </c>
      <c r="H605" s="279" t="s">
        <v>545</v>
      </c>
      <c r="I605" s="279" t="s">
        <v>545</v>
      </c>
      <c r="J605" s="279" t="s">
        <v>545</v>
      </c>
      <c r="K605" s="279" t="s">
        <v>545</v>
      </c>
      <c r="L605" s="279" t="s">
        <v>545</v>
      </c>
      <c r="M605" s="279" t="s">
        <v>545</v>
      </c>
    </row>
    <row r="606" spans="1:13" ht="15" customHeight="1">
      <c r="B606" s="576" t="s">
        <v>548</v>
      </c>
      <c r="C606" s="577"/>
      <c r="D606" s="267" t="s">
        <v>1126</v>
      </c>
      <c r="E606" s="267" t="s">
        <v>1125</v>
      </c>
      <c r="F606" s="279">
        <f>SUM(G606:L606)</f>
        <v>0</v>
      </c>
      <c r="G606" s="279" t="s">
        <v>545</v>
      </c>
      <c r="H606" s="279" t="s">
        <v>545</v>
      </c>
      <c r="I606" s="279" t="s">
        <v>545</v>
      </c>
      <c r="J606" s="279" t="s">
        <v>545</v>
      </c>
      <c r="K606" s="279" t="s">
        <v>545</v>
      </c>
      <c r="L606" s="279" t="s">
        <v>545</v>
      </c>
      <c r="M606" s="279" t="s">
        <v>545</v>
      </c>
    </row>
    <row r="607" spans="1:13" ht="15" customHeight="1">
      <c r="B607" s="576" t="s">
        <v>547</v>
      </c>
      <c r="C607" s="577"/>
      <c r="D607" s="267" t="s">
        <v>1126</v>
      </c>
      <c r="E607" s="267" t="s">
        <v>1125</v>
      </c>
      <c r="F607" s="279">
        <f>SUM(G607:L607)</f>
        <v>0</v>
      </c>
      <c r="G607" s="279" t="s">
        <v>545</v>
      </c>
      <c r="H607" s="279" t="s">
        <v>545</v>
      </c>
      <c r="I607" s="279" t="s">
        <v>545</v>
      </c>
      <c r="J607" s="279" t="s">
        <v>545</v>
      </c>
      <c r="K607" s="279" t="s">
        <v>545</v>
      </c>
      <c r="L607" s="279" t="s">
        <v>545</v>
      </c>
      <c r="M607" s="279" t="s">
        <v>545</v>
      </c>
    </row>
    <row r="608" spans="1:13" ht="15" customHeight="1">
      <c r="A608" s="265" t="s">
        <v>1423</v>
      </c>
      <c r="B608" s="578" t="s">
        <v>1124</v>
      </c>
      <c r="C608" s="579"/>
      <c r="D608" s="267" t="s">
        <v>1123</v>
      </c>
      <c r="E608" s="267" t="s">
        <v>1122</v>
      </c>
      <c r="F608" s="280">
        <f>SUM(G608:L608)</f>
        <v>0</v>
      </c>
      <c r="G608" s="280">
        <f t="shared" ref="G608:M608" si="116">SUM(G610:G612)</f>
        <v>0</v>
      </c>
      <c r="H608" s="280">
        <f t="shared" si="116"/>
        <v>0</v>
      </c>
      <c r="I608" s="280">
        <f t="shared" si="116"/>
        <v>0</v>
      </c>
      <c r="J608" s="280">
        <f t="shared" si="116"/>
        <v>0</v>
      </c>
      <c r="K608" s="280">
        <f t="shared" si="116"/>
        <v>0</v>
      </c>
      <c r="L608" s="280">
        <f t="shared" si="116"/>
        <v>0</v>
      </c>
      <c r="M608" s="280">
        <f t="shared" si="116"/>
        <v>0</v>
      </c>
    </row>
    <row r="609" spans="1:13" ht="15" customHeight="1">
      <c r="B609" s="576" t="s">
        <v>550</v>
      </c>
      <c r="C609" s="577"/>
      <c r="D609" s="267" t="s">
        <v>545</v>
      </c>
      <c r="E609" s="267" t="s">
        <v>545</v>
      </c>
      <c r="F609" s="277" t="s">
        <v>545</v>
      </c>
      <c r="G609" s="277" t="s">
        <v>545</v>
      </c>
      <c r="H609" s="277" t="s">
        <v>545</v>
      </c>
      <c r="I609" s="277" t="s">
        <v>545</v>
      </c>
      <c r="J609" s="277" t="s">
        <v>545</v>
      </c>
      <c r="K609" s="277" t="s">
        <v>545</v>
      </c>
      <c r="L609" s="277" t="s">
        <v>545</v>
      </c>
      <c r="M609" s="277" t="s">
        <v>545</v>
      </c>
    </row>
    <row r="610" spans="1:13" ht="15" customHeight="1">
      <c r="B610" s="576" t="s">
        <v>549</v>
      </c>
      <c r="C610" s="577"/>
      <c r="D610" s="267" t="s">
        <v>1123</v>
      </c>
      <c r="E610" s="267" t="s">
        <v>1122</v>
      </c>
      <c r="F610" s="279">
        <f>SUM(G610:L610)</f>
        <v>0</v>
      </c>
      <c r="G610" s="279" t="s">
        <v>545</v>
      </c>
      <c r="H610" s="279" t="s">
        <v>545</v>
      </c>
      <c r="I610" s="279" t="s">
        <v>545</v>
      </c>
      <c r="J610" s="279" t="s">
        <v>545</v>
      </c>
      <c r="K610" s="279" t="s">
        <v>545</v>
      </c>
      <c r="L610" s="279" t="s">
        <v>545</v>
      </c>
      <c r="M610" s="279" t="s">
        <v>545</v>
      </c>
    </row>
    <row r="611" spans="1:13" ht="15" customHeight="1">
      <c r="B611" s="576" t="s">
        <v>548</v>
      </c>
      <c r="C611" s="577"/>
      <c r="D611" s="267" t="s">
        <v>1123</v>
      </c>
      <c r="E611" s="267" t="s">
        <v>1122</v>
      </c>
      <c r="F611" s="279">
        <f>SUM(G611:L611)</f>
        <v>0</v>
      </c>
      <c r="G611" s="279" t="s">
        <v>545</v>
      </c>
      <c r="H611" s="279" t="s">
        <v>545</v>
      </c>
      <c r="I611" s="279" t="s">
        <v>545</v>
      </c>
      <c r="J611" s="279" t="s">
        <v>545</v>
      </c>
      <c r="K611" s="279" t="s">
        <v>545</v>
      </c>
      <c r="L611" s="279" t="s">
        <v>545</v>
      </c>
      <c r="M611" s="279" t="s">
        <v>545</v>
      </c>
    </row>
    <row r="612" spans="1:13" ht="15" customHeight="1">
      <c r="B612" s="576" t="s">
        <v>547</v>
      </c>
      <c r="C612" s="577"/>
      <c r="D612" s="267" t="s">
        <v>1123</v>
      </c>
      <c r="E612" s="267" t="s">
        <v>1122</v>
      </c>
      <c r="F612" s="279">
        <f>SUM(G612:L612)</f>
        <v>0</v>
      </c>
      <c r="G612" s="279" t="s">
        <v>545</v>
      </c>
      <c r="H612" s="279" t="s">
        <v>545</v>
      </c>
      <c r="I612" s="279" t="s">
        <v>545</v>
      </c>
      <c r="J612" s="279" t="s">
        <v>545</v>
      </c>
      <c r="K612" s="279" t="s">
        <v>545</v>
      </c>
      <c r="L612" s="279" t="s">
        <v>545</v>
      </c>
      <c r="M612" s="279" t="s">
        <v>545</v>
      </c>
    </row>
    <row r="613" spans="1:13" ht="15" customHeight="1">
      <c r="A613" s="265" t="s">
        <v>1422</v>
      </c>
      <c r="B613" s="578" t="s">
        <v>1121</v>
      </c>
      <c r="C613" s="579"/>
      <c r="D613" s="267" t="s">
        <v>1120</v>
      </c>
      <c r="E613" s="267" t="s">
        <v>102</v>
      </c>
      <c r="F613" s="280">
        <f>SUM(G613:L613)</f>
        <v>9205584.1600000001</v>
      </c>
      <c r="G613" s="280">
        <f t="shared" ref="G613:M613" si="117">SUM(G615:G617)</f>
        <v>6333539.9900000002</v>
      </c>
      <c r="H613" s="280">
        <f t="shared" si="117"/>
        <v>0</v>
      </c>
      <c r="I613" s="280">
        <f t="shared" si="117"/>
        <v>0</v>
      </c>
      <c r="J613" s="280">
        <f t="shared" si="117"/>
        <v>0</v>
      </c>
      <c r="K613" s="280">
        <f t="shared" si="117"/>
        <v>0</v>
      </c>
      <c r="L613" s="280">
        <f t="shared" si="117"/>
        <v>2872044.17</v>
      </c>
      <c r="M613" s="280">
        <f t="shared" si="117"/>
        <v>0</v>
      </c>
    </row>
    <row r="614" spans="1:13" ht="15" customHeight="1">
      <c r="B614" s="608" t="s">
        <v>550</v>
      </c>
      <c r="C614" s="609"/>
      <c r="D614" s="267" t="s">
        <v>545</v>
      </c>
      <c r="E614" s="267" t="s">
        <v>545</v>
      </c>
      <c r="F614" s="277" t="s">
        <v>545</v>
      </c>
      <c r="G614" s="277" t="s">
        <v>545</v>
      </c>
      <c r="H614" s="277" t="s">
        <v>545</v>
      </c>
      <c r="I614" s="277" t="s">
        <v>545</v>
      </c>
      <c r="J614" s="277" t="s">
        <v>545</v>
      </c>
      <c r="K614" s="277" t="s">
        <v>545</v>
      </c>
      <c r="L614" s="277" t="s">
        <v>545</v>
      </c>
      <c r="M614" s="277" t="s">
        <v>545</v>
      </c>
    </row>
    <row r="615" spans="1:13" ht="15" customHeight="1">
      <c r="B615" s="608" t="s">
        <v>549</v>
      </c>
      <c r="C615" s="609"/>
      <c r="D615" s="267" t="s">
        <v>1120</v>
      </c>
      <c r="E615" s="267" t="s">
        <v>102</v>
      </c>
      <c r="F615" s="279">
        <f>SUM(G615:L615)</f>
        <v>9205584.1600000001</v>
      </c>
      <c r="G615" s="279">
        <f t="shared" ref="G615:M615" si="118">G620+G650</f>
        <v>6333539.9900000002</v>
      </c>
      <c r="H615" s="279">
        <f t="shared" si="118"/>
        <v>0</v>
      </c>
      <c r="I615" s="279">
        <f t="shared" si="118"/>
        <v>0</v>
      </c>
      <c r="J615" s="279">
        <f t="shared" si="118"/>
        <v>0</v>
      </c>
      <c r="K615" s="279">
        <f t="shared" si="118"/>
        <v>0</v>
      </c>
      <c r="L615" s="279">
        <f t="shared" si="118"/>
        <v>2872044.17</v>
      </c>
      <c r="M615" s="279">
        <f t="shared" si="118"/>
        <v>0</v>
      </c>
    </row>
    <row r="616" spans="1:13" ht="15" customHeight="1">
      <c r="B616" s="608" t="s">
        <v>548</v>
      </c>
      <c r="C616" s="609"/>
      <c r="D616" s="267" t="s">
        <v>1120</v>
      </c>
      <c r="E616" s="267" t="s">
        <v>102</v>
      </c>
      <c r="F616" s="279">
        <f>SUM(G616:L616)</f>
        <v>0</v>
      </c>
      <c r="G616" s="279" t="s">
        <v>545</v>
      </c>
      <c r="H616" s="279" t="s">
        <v>545</v>
      </c>
      <c r="I616" s="279" t="s">
        <v>545</v>
      </c>
      <c r="J616" s="279" t="s">
        <v>545</v>
      </c>
      <c r="K616" s="279" t="s">
        <v>545</v>
      </c>
      <c r="L616" s="279">
        <f>L621+L651</f>
        <v>0</v>
      </c>
      <c r="M616" s="279" t="s">
        <v>545</v>
      </c>
    </row>
    <row r="617" spans="1:13" ht="15" customHeight="1">
      <c r="B617" s="608" t="s">
        <v>547</v>
      </c>
      <c r="C617" s="609"/>
      <c r="D617" s="267" t="s">
        <v>1120</v>
      </c>
      <c r="E617" s="267" t="s">
        <v>102</v>
      </c>
      <c r="F617" s="279">
        <f>SUM(G617:L617)</f>
        <v>0</v>
      </c>
      <c r="G617" s="279" t="s">
        <v>545</v>
      </c>
      <c r="H617" s="279" t="s">
        <v>545</v>
      </c>
      <c r="I617" s="279" t="s">
        <v>545</v>
      </c>
      <c r="J617" s="279" t="s">
        <v>545</v>
      </c>
      <c r="K617" s="279" t="s">
        <v>545</v>
      </c>
      <c r="L617" s="279">
        <f>L622+L652</f>
        <v>0</v>
      </c>
      <c r="M617" s="279" t="s">
        <v>545</v>
      </c>
    </row>
    <row r="618" spans="1:13" ht="15" customHeight="1">
      <c r="A618" s="265" t="s">
        <v>1421</v>
      </c>
      <c r="B618" s="578" t="s">
        <v>681</v>
      </c>
      <c r="C618" s="579"/>
      <c r="D618" s="267" t="s">
        <v>1119</v>
      </c>
      <c r="E618" s="267" t="s">
        <v>102</v>
      </c>
      <c r="F618" s="280">
        <f>SUM(G618:L618)</f>
        <v>0</v>
      </c>
      <c r="G618" s="280">
        <f t="shared" ref="G618:M618" si="119">SUM(G620:G622)</f>
        <v>0</v>
      </c>
      <c r="H618" s="280">
        <f t="shared" si="119"/>
        <v>0</v>
      </c>
      <c r="I618" s="280">
        <f t="shared" si="119"/>
        <v>0</v>
      </c>
      <c r="J618" s="280">
        <f t="shared" si="119"/>
        <v>0</v>
      </c>
      <c r="K618" s="280">
        <f t="shared" si="119"/>
        <v>0</v>
      </c>
      <c r="L618" s="280">
        <f t="shared" si="119"/>
        <v>0</v>
      </c>
      <c r="M618" s="280">
        <f t="shared" si="119"/>
        <v>0</v>
      </c>
    </row>
    <row r="619" spans="1:13" ht="15" customHeight="1">
      <c r="B619" s="582" t="s">
        <v>550</v>
      </c>
      <c r="C619" s="583"/>
      <c r="D619" s="267" t="s">
        <v>545</v>
      </c>
      <c r="E619" s="267" t="s">
        <v>545</v>
      </c>
      <c r="F619" s="277" t="s">
        <v>545</v>
      </c>
      <c r="G619" s="277" t="s">
        <v>545</v>
      </c>
      <c r="H619" s="277" t="s">
        <v>545</v>
      </c>
      <c r="I619" s="277" t="s">
        <v>545</v>
      </c>
      <c r="J619" s="277" t="s">
        <v>545</v>
      </c>
      <c r="K619" s="277" t="s">
        <v>545</v>
      </c>
      <c r="L619" s="277" t="s">
        <v>545</v>
      </c>
      <c r="M619" s="277" t="s">
        <v>545</v>
      </c>
    </row>
    <row r="620" spans="1:13" ht="30" customHeight="1">
      <c r="B620" s="582" t="s">
        <v>549</v>
      </c>
      <c r="C620" s="583"/>
      <c r="D620" s="267" t="s">
        <v>1119</v>
      </c>
      <c r="E620" s="267" t="s">
        <v>102</v>
      </c>
      <c r="F620" s="279">
        <f>SUM(G620:L620)</f>
        <v>0</v>
      </c>
      <c r="G620" s="279">
        <v>0</v>
      </c>
      <c r="H620" s="279"/>
      <c r="I620" s="279">
        <v>0</v>
      </c>
      <c r="J620" s="279">
        <v>0</v>
      </c>
      <c r="K620" s="279"/>
      <c r="L620" s="279">
        <v>0</v>
      </c>
      <c r="M620" s="279">
        <v>0</v>
      </c>
    </row>
    <row r="621" spans="1:13">
      <c r="B621" s="582" t="s">
        <v>548</v>
      </c>
      <c r="C621" s="583"/>
      <c r="D621" s="267" t="s">
        <v>1119</v>
      </c>
      <c r="E621" s="267" t="s">
        <v>102</v>
      </c>
      <c r="F621" s="279">
        <f>SUM(G621:L621)</f>
        <v>0</v>
      </c>
      <c r="G621" s="279"/>
      <c r="H621" s="279"/>
      <c r="I621" s="279"/>
      <c r="J621" s="279"/>
      <c r="K621" s="279"/>
      <c r="L621" s="279">
        <v>0</v>
      </c>
      <c r="M621" s="279"/>
    </row>
    <row r="622" spans="1:13">
      <c r="B622" s="582" t="s">
        <v>547</v>
      </c>
      <c r="C622" s="583"/>
      <c r="D622" s="267" t="s">
        <v>1119</v>
      </c>
      <c r="E622" s="267" t="s">
        <v>102</v>
      </c>
      <c r="F622" s="279">
        <f>SUM(G622:L622)</f>
        <v>0</v>
      </c>
      <c r="G622" s="279"/>
      <c r="H622" s="279"/>
      <c r="I622" s="279"/>
      <c r="J622" s="279"/>
      <c r="K622" s="279"/>
      <c r="L622" s="279">
        <v>0</v>
      </c>
      <c r="M622" s="279"/>
    </row>
    <row r="623" spans="1:13" ht="15" customHeight="1">
      <c r="A623" s="265" t="s">
        <v>1420</v>
      </c>
      <c r="B623" s="578" t="s">
        <v>678</v>
      </c>
      <c r="C623" s="579"/>
      <c r="D623" s="267" t="s">
        <v>1118</v>
      </c>
      <c r="E623" s="267" t="s">
        <v>673</v>
      </c>
      <c r="F623" s="280">
        <f>SUM(G623:L623)</f>
        <v>0</v>
      </c>
      <c r="G623" s="280">
        <f t="shared" ref="G623:M623" si="120">SUM(G625:G627)</f>
        <v>0</v>
      </c>
      <c r="H623" s="280">
        <f t="shared" si="120"/>
        <v>0</v>
      </c>
      <c r="I623" s="280">
        <f t="shared" si="120"/>
        <v>0</v>
      </c>
      <c r="J623" s="280">
        <f t="shared" si="120"/>
        <v>0</v>
      </c>
      <c r="K623" s="280">
        <f t="shared" si="120"/>
        <v>0</v>
      </c>
      <c r="L623" s="280">
        <f t="shared" si="120"/>
        <v>0</v>
      </c>
      <c r="M623" s="280">
        <f t="shared" si="120"/>
        <v>0</v>
      </c>
    </row>
    <row r="624" spans="1:13" ht="15" customHeight="1">
      <c r="B624" s="576" t="s">
        <v>550</v>
      </c>
      <c r="C624" s="577"/>
      <c r="D624" s="267" t="s">
        <v>545</v>
      </c>
      <c r="E624" s="267" t="s">
        <v>545</v>
      </c>
      <c r="F624" s="277" t="s">
        <v>545</v>
      </c>
      <c r="G624" s="277" t="s">
        <v>545</v>
      </c>
      <c r="H624" s="277" t="s">
        <v>545</v>
      </c>
      <c r="I624" s="277" t="s">
        <v>545</v>
      </c>
      <c r="J624" s="277" t="s">
        <v>545</v>
      </c>
      <c r="K624" s="277" t="s">
        <v>545</v>
      </c>
      <c r="L624" s="277" t="s">
        <v>545</v>
      </c>
      <c r="M624" s="277" t="s">
        <v>545</v>
      </c>
    </row>
    <row r="625" spans="1:13" ht="15" customHeight="1">
      <c r="B625" s="576" t="s">
        <v>549</v>
      </c>
      <c r="C625" s="577"/>
      <c r="D625" s="267" t="s">
        <v>1118</v>
      </c>
      <c r="E625" s="267" t="s">
        <v>673</v>
      </c>
      <c r="F625" s="279">
        <f>SUM(G625:L625)</f>
        <v>0</v>
      </c>
      <c r="G625" s="279" t="s">
        <v>545</v>
      </c>
      <c r="H625" s="279" t="s">
        <v>545</v>
      </c>
      <c r="I625" s="279" t="s">
        <v>545</v>
      </c>
      <c r="J625" s="279" t="s">
        <v>545</v>
      </c>
      <c r="K625" s="279" t="s">
        <v>545</v>
      </c>
      <c r="L625" s="279" t="s">
        <v>545</v>
      </c>
      <c r="M625" s="279" t="s">
        <v>545</v>
      </c>
    </row>
    <row r="626" spans="1:13" ht="15" customHeight="1">
      <c r="B626" s="576" t="s">
        <v>548</v>
      </c>
      <c r="C626" s="577"/>
      <c r="D626" s="267" t="s">
        <v>1118</v>
      </c>
      <c r="E626" s="267" t="s">
        <v>673</v>
      </c>
      <c r="F626" s="279">
        <f>SUM(G626:L626)</f>
        <v>0</v>
      </c>
      <c r="G626" s="279" t="s">
        <v>545</v>
      </c>
      <c r="H626" s="279" t="s">
        <v>545</v>
      </c>
      <c r="I626" s="279" t="s">
        <v>545</v>
      </c>
      <c r="J626" s="279" t="s">
        <v>545</v>
      </c>
      <c r="K626" s="279" t="s">
        <v>545</v>
      </c>
      <c r="L626" s="279" t="s">
        <v>545</v>
      </c>
      <c r="M626" s="279" t="s">
        <v>545</v>
      </c>
    </row>
    <row r="627" spans="1:13" ht="15" customHeight="1">
      <c r="B627" s="576" t="s">
        <v>547</v>
      </c>
      <c r="C627" s="577"/>
      <c r="D627" s="267" t="s">
        <v>1118</v>
      </c>
      <c r="E627" s="267" t="s">
        <v>673</v>
      </c>
      <c r="F627" s="279">
        <f>SUM(G627:L627)</f>
        <v>0</v>
      </c>
      <c r="G627" s="279" t="s">
        <v>545</v>
      </c>
      <c r="H627" s="279" t="s">
        <v>545</v>
      </c>
      <c r="I627" s="279" t="s">
        <v>545</v>
      </c>
      <c r="J627" s="279" t="s">
        <v>545</v>
      </c>
      <c r="K627" s="279" t="s">
        <v>545</v>
      </c>
      <c r="L627" s="279" t="s">
        <v>545</v>
      </c>
      <c r="M627" s="279" t="s">
        <v>545</v>
      </c>
    </row>
    <row r="628" spans="1:13" ht="15" customHeight="1">
      <c r="A628" s="265" t="s">
        <v>1419</v>
      </c>
      <c r="B628" s="578" t="s">
        <v>675</v>
      </c>
      <c r="C628" s="579"/>
      <c r="D628" s="267" t="s">
        <v>1117</v>
      </c>
      <c r="E628" s="267" t="s">
        <v>673</v>
      </c>
      <c r="F628" s="280">
        <f>SUM(G628:L628)</f>
        <v>0</v>
      </c>
      <c r="G628" s="280">
        <f t="shared" ref="G628:M628" si="121">SUM(G630:G632)</f>
        <v>0</v>
      </c>
      <c r="H628" s="280">
        <f t="shared" si="121"/>
        <v>0</v>
      </c>
      <c r="I628" s="280">
        <f t="shared" si="121"/>
        <v>0</v>
      </c>
      <c r="J628" s="280">
        <f t="shared" si="121"/>
        <v>0</v>
      </c>
      <c r="K628" s="280">
        <f t="shared" si="121"/>
        <v>0</v>
      </c>
      <c r="L628" s="280">
        <f t="shared" si="121"/>
        <v>0</v>
      </c>
      <c r="M628" s="280">
        <f t="shared" si="121"/>
        <v>0</v>
      </c>
    </row>
    <row r="629" spans="1:13" ht="15" customHeight="1">
      <c r="B629" s="576" t="s">
        <v>550</v>
      </c>
      <c r="C629" s="577"/>
      <c r="D629" s="267" t="s">
        <v>545</v>
      </c>
      <c r="E629" s="267" t="s">
        <v>545</v>
      </c>
      <c r="F629" s="277" t="s">
        <v>545</v>
      </c>
      <c r="G629" s="277" t="s">
        <v>545</v>
      </c>
      <c r="H629" s="277" t="s">
        <v>545</v>
      </c>
      <c r="I629" s="277" t="s">
        <v>545</v>
      </c>
      <c r="J629" s="277" t="s">
        <v>545</v>
      </c>
      <c r="K629" s="277" t="s">
        <v>545</v>
      </c>
      <c r="L629" s="277" t="s">
        <v>545</v>
      </c>
      <c r="M629" s="277" t="s">
        <v>545</v>
      </c>
    </row>
    <row r="630" spans="1:13" ht="15" customHeight="1">
      <c r="B630" s="576" t="s">
        <v>549</v>
      </c>
      <c r="C630" s="577"/>
      <c r="D630" s="267" t="s">
        <v>1117</v>
      </c>
      <c r="E630" s="267" t="s">
        <v>673</v>
      </c>
      <c r="F630" s="279">
        <f>SUM(G630:L630)</f>
        <v>0</v>
      </c>
      <c r="G630" s="279" t="s">
        <v>545</v>
      </c>
      <c r="H630" s="279" t="s">
        <v>545</v>
      </c>
      <c r="I630" s="279" t="s">
        <v>545</v>
      </c>
      <c r="J630" s="279" t="s">
        <v>545</v>
      </c>
      <c r="K630" s="279" t="s">
        <v>545</v>
      </c>
      <c r="L630" s="279" t="s">
        <v>545</v>
      </c>
      <c r="M630" s="279" t="s">
        <v>545</v>
      </c>
    </row>
    <row r="631" spans="1:13" ht="15" customHeight="1">
      <c r="B631" s="576" t="s">
        <v>548</v>
      </c>
      <c r="C631" s="577"/>
      <c r="D631" s="267" t="s">
        <v>1117</v>
      </c>
      <c r="E631" s="267" t="s">
        <v>673</v>
      </c>
      <c r="F631" s="279">
        <f>SUM(G631:L631)</f>
        <v>0</v>
      </c>
      <c r="G631" s="279" t="s">
        <v>545</v>
      </c>
      <c r="H631" s="279" t="s">
        <v>545</v>
      </c>
      <c r="I631" s="279" t="s">
        <v>545</v>
      </c>
      <c r="J631" s="279" t="s">
        <v>545</v>
      </c>
      <c r="K631" s="279" t="s">
        <v>545</v>
      </c>
      <c r="L631" s="279" t="s">
        <v>545</v>
      </c>
      <c r="M631" s="279" t="s">
        <v>545</v>
      </c>
    </row>
    <row r="632" spans="1:13" ht="15" customHeight="1">
      <c r="B632" s="576" t="s">
        <v>547</v>
      </c>
      <c r="C632" s="577"/>
      <c r="D632" s="267" t="s">
        <v>1117</v>
      </c>
      <c r="E632" s="267" t="s">
        <v>673</v>
      </c>
      <c r="F632" s="279">
        <f>SUM(G632:L632)</f>
        <v>0</v>
      </c>
      <c r="G632" s="279" t="s">
        <v>545</v>
      </c>
      <c r="H632" s="279" t="s">
        <v>545</v>
      </c>
      <c r="I632" s="279" t="s">
        <v>545</v>
      </c>
      <c r="J632" s="279" t="s">
        <v>545</v>
      </c>
      <c r="K632" s="279" t="s">
        <v>545</v>
      </c>
      <c r="L632" s="279" t="s">
        <v>545</v>
      </c>
      <c r="M632" s="279" t="s">
        <v>545</v>
      </c>
    </row>
    <row r="633" spans="1:13" ht="15" customHeight="1">
      <c r="A633" s="265" t="s">
        <v>1418</v>
      </c>
      <c r="B633" s="578" t="s">
        <v>640</v>
      </c>
      <c r="C633" s="579"/>
      <c r="D633" s="267" t="s">
        <v>1116</v>
      </c>
      <c r="E633" s="267" t="s">
        <v>670</v>
      </c>
      <c r="F633" s="280">
        <f>SUM(G633:L633)</f>
        <v>0</v>
      </c>
      <c r="G633" s="280">
        <f t="shared" ref="G633:M633" si="122">SUM(G635:G637)</f>
        <v>0</v>
      </c>
      <c r="H633" s="280">
        <f t="shared" si="122"/>
        <v>0</v>
      </c>
      <c r="I633" s="280">
        <f t="shared" si="122"/>
        <v>0</v>
      </c>
      <c r="J633" s="280">
        <f t="shared" si="122"/>
        <v>0</v>
      </c>
      <c r="K633" s="280">
        <f t="shared" si="122"/>
        <v>0</v>
      </c>
      <c r="L633" s="280">
        <f t="shared" si="122"/>
        <v>0</v>
      </c>
      <c r="M633" s="280">
        <f t="shared" si="122"/>
        <v>0</v>
      </c>
    </row>
    <row r="634" spans="1:13" ht="15" customHeight="1">
      <c r="B634" s="576" t="s">
        <v>550</v>
      </c>
      <c r="C634" s="577"/>
      <c r="D634" s="267" t="s">
        <v>545</v>
      </c>
      <c r="E634" s="267" t="s">
        <v>545</v>
      </c>
      <c r="F634" s="277" t="s">
        <v>545</v>
      </c>
      <c r="G634" s="277" t="s">
        <v>545</v>
      </c>
      <c r="H634" s="277" t="s">
        <v>545</v>
      </c>
      <c r="I634" s="277" t="s">
        <v>545</v>
      </c>
      <c r="J634" s="277" t="s">
        <v>545</v>
      </c>
      <c r="K634" s="277" t="s">
        <v>545</v>
      </c>
      <c r="L634" s="277" t="s">
        <v>545</v>
      </c>
      <c r="M634" s="277" t="s">
        <v>545</v>
      </c>
    </row>
    <row r="635" spans="1:13" ht="15" customHeight="1">
      <c r="B635" s="576" t="s">
        <v>549</v>
      </c>
      <c r="C635" s="577"/>
      <c r="D635" s="267" t="s">
        <v>1116</v>
      </c>
      <c r="E635" s="267" t="s">
        <v>670</v>
      </c>
      <c r="F635" s="279">
        <f>SUM(G635:L635)</f>
        <v>0</v>
      </c>
      <c r="G635" s="279" t="s">
        <v>545</v>
      </c>
      <c r="H635" s="279" t="s">
        <v>545</v>
      </c>
      <c r="I635" s="279" t="s">
        <v>545</v>
      </c>
      <c r="J635" s="279" t="s">
        <v>545</v>
      </c>
      <c r="K635" s="279" t="s">
        <v>545</v>
      </c>
      <c r="L635" s="279" t="s">
        <v>545</v>
      </c>
      <c r="M635" s="279" t="s">
        <v>545</v>
      </c>
    </row>
    <row r="636" spans="1:13" ht="15" customHeight="1">
      <c r="B636" s="576" t="s">
        <v>548</v>
      </c>
      <c r="C636" s="577"/>
      <c r="D636" s="267" t="s">
        <v>1116</v>
      </c>
      <c r="E636" s="267" t="s">
        <v>670</v>
      </c>
      <c r="F636" s="279">
        <f>SUM(G636:L636)</f>
        <v>0</v>
      </c>
      <c r="G636" s="279" t="s">
        <v>545</v>
      </c>
      <c r="H636" s="279" t="s">
        <v>545</v>
      </c>
      <c r="I636" s="279" t="s">
        <v>545</v>
      </c>
      <c r="J636" s="279" t="s">
        <v>545</v>
      </c>
      <c r="K636" s="279" t="s">
        <v>545</v>
      </c>
      <c r="L636" s="279" t="s">
        <v>545</v>
      </c>
      <c r="M636" s="279" t="s">
        <v>545</v>
      </c>
    </row>
    <row r="637" spans="1:13" ht="15" customHeight="1">
      <c r="B637" s="576" t="s">
        <v>547</v>
      </c>
      <c r="C637" s="577"/>
      <c r="D637" s="267" t="s">
        <v>1116</v>
      </c>
      <c r="E637" s="267" t="s">
        <v>670</v>
      </c>
      <c r="F637" s="279">
        <f>SUM(G637:L637)</f>
        <v>0</v>
      </c>
      <c r="G637" s="279" t="s">
        <v>545</v>
      </c>
      <c r="H637" s="279" t="s">
        <v>545</v>
      </c>
      <c r="I637" s="279" t="s">
        <v>545</v>
      </c>
      <c r="J637" s="279" t="s">
        <v>545</v>
      </c>
      <c r="K637" s="279" t="s">
        <v>545</v>
      </c>
      <c r="L637" s="279" t="s">
        <v>545</v>
      </c>
      <c r="M637" s="279" t="s">
        <v>545</v>
      </c>
    </row>
    <row r="638" spans="1:13" ht="15" customHeight="1">
      <c r="A638" s="265" t="s">
        <v>1418</v>
      </c>
      <c r="B638" s="578" t="s">
        <v>574</v>
      </c>
      <c r="C638" s="579"/>
      <c r="D638" s="267">
        <v>2615</v>
      </c>
      <c r="E638" s="283" t="s">
        <v>668</v>
      </c>
      <c r="F638" s="280">
        <f>SUM(G638:L638)</f>
        <v>0</v>
      </c>
      <c r="G638" s="280">
        <f t="shared" ref="G638:M638" si="123">SUM(G640:G642)</f>
        <v>0</v>
      </c>
      <c r="H638" s="280">
        <f t="shared" si="123"/>
        <v>0</v>
      </c>
      <c r="I638" s="280">
        <f t="shared" si="123"/>
        <v>0</v>
      </c>
      <c r="J638" s="280">
        <f t="shared" si="123"/>
        <v>0</v>
      </c>
      <c r="K638" s="280">
        <f t="shared" si="123"/>
        <v>0</v>
      </c>
      <c r="L638" s="280">
        <f t="shared" si="123"/>
        <v>0</v>
      </c>
      <c r="M638" s="280">
        <f t="shared" si="123"/>
        <v>0</v>
      </c>
    </row>
    <row r="639" spans="1:13" ht="15" customHeight="1">
      <c r="B639" s="576" t="s">
        <v>550</v>
      </c>
      <c r="C639" s="577"/>
      <c r="D639" s="267" t="s">
        <v>545</v>
      </c>
      <c r="E639" s="267" t="s">
        <v>545</v>
      </c>
      <c r="F639" s="277" t="s">
        <v>545</v>
      </c>
      <c r="G639" s="277" t="s">
        <v>545</v>
      </c>
      <c r="H639" s="277" t="s">
        <v>545</v>
      </c>
      <c r="I639" s="277" t="s">
        <v>545</v>
      </c>
      <c r="J639" s="277" t="s">
        <v>545</v>
      </c>
      <c r="K639" s="277" t="s">
        <v>545</v>
      </c>
      <c r="L639" s="277" t="s">
        <v>545</v>
      </c>
      <c r="M639" s="277" t="s">
        <v>545</v>
      </c>
    </row>
    <row r="640" spans="1:13" ht="15" customHeight="1">
      <c r="B640" s="576" t="s">
        <v>549</v>
      </c>
      <c r="C640" s="577"/>
      <c r="D640" s="267">
        <v>2615</v>
      </c>
      <c r="E640" s="283" t="s">
        <v>668</v>
      </c>
      <c r="F640" s="279">
        <f>SUM(G640:L640)</f>
        <v>0</v>
      </c>
      <c r="G640" s="279" t="s">
        <v>545</v>
      </c>
      <c r="H640" s="279" t="s">
        <v>545</v>
      </c>
      <c r="I640" s="279" t="s">
        <v>545</v>
      </c>
      <c r="J640" s="279" t="s">
        <v>545</v>
      </c>
      <c r="K640" s="279" t="s">
        <v>545</v>
      </c>
      <c r="L640" s="279" t="s">
        <v>545</v>
      </c>
      <c r="M640" s="279" t="s">
        <v>545</v>
      </c>
    </row>
    <row r="641" spans="1:13" ht="15" customHeight="1">
      <c r="B641" s="576" t="s">
        <v>548</v>
      </c>
      <c r="C641" s="577"/>
      <c r="D641" s="267">
        <v>2615</v>
      </c>
      <c r="E641" s="283" t="s">
        <v>668</v>
      </c>
      <c r="F641" s="279">
        <f>SUM(G641:L641)</f>
        <v>0</v>
      </c>
      <c r="G641" s="279" t="s">
        <v>545</v>
      </c>
      <c r="H641" s="279" t="s">
        <v>545</v>
      </c>
      <c r="I641" s="279" t="s">
        <v>545</v>
      </c>
      <c r="J641" s="279" t="s">
        <v>545</v>
      </c>
      <c r="K641" s="279" t="s">
        <v>545</v>
      </c>
      <c r="L641" s="279" t="s">
        <v>545</v>
      </c>
      <c r="M641" s="279" t="s">
        <v>545</v>
      </c>
    </row>
    <row r="642" spans="1:13" ht="15" customHeight="1">
      <c r="B642" s="576" t="s">
        <v>547</v>
      </c>
      <c r="C642" s="577"/>
      <c r="D642" s="267">
        <v>2615</v>
      </c>
      <c r="E642" s="283" t="s">
        <v>668</v>
      </c>
      <c r="F642" s="279">
        <f>SUM(G642:L642)</f>
        <v>0</v>
      </c>
      <c r="G642" s="279" t="s">
        <v>545</v>
      </c>
      <c r="H642" s="279" t="s">
        <v>545</v>
      </c>
      <c r="I642" s="279" t="s">
        <v>545</v>
      </c>
      <c r="J642" s="279" t="s">
        <v>545</v>
      </c>
      <c r="K642" s="279" t="s">
        <v>545</v>
      </c>
      <c r="L642" s="279" t="s">
        <v>545</v>
      </c>
      <c r="M642" s="279" t="s">
        <v>545</v>
      </c>
    </row>
    <row r="643" spans="1:13" ht="15" customHeight="1">
      <c r="A643" s="265" t="s">
        <v>1417</v>
      </c>
      <c r="B643" s="578" t="s">
        <v>570</v>
      </c>
      <c r="C643" s="579"/>
      <c r="D643" s="267" t="s">
        <v>1114</v>
      </c>
      <c r="E643" s="267" t="s">
        <v>665</v>
      </c>
      <c r="F643" s="280">
        <f>SUM(G643:L643)</f>
        <v>0</v>
      </c>
      <c r="G643" s="280">
        <f t="shared" ref="G643:M643" si="124">SUM(G645:G647)</f>
        <v>0</v>
      </c>
      <c r="H643" s="280">
        <f t="shared" si="124"/>
        <v>0</v>
      </c>
      <c r="I643" s="280">
        <f t="shared" si="124"/>
        <v>0</v>
      </c>
      <c r="J643" s="280">
        <f t="shared" si="124"/>
        <v>0</v>
      </c>
      <c r="K643" s="280">
        <f t="shared" si="124"/>
        <v>0</v>
      </c>
      <c r="L643" s="280">
        <f t="shared" si="124"/>
        <v>0</v>
      </c>
      <c r="M643" s="280">
        <f t="shared" si="124"/>
        <v>0</v>
      </c>
    </row>
    <row r="644" spans="1:13" ht="15" customHeight="1">
      <c r="B644" s="576" t="s">
        <v>550</v>
      </c>
      <c r="C644" s="577"/>
      <c r="D644" s="267" t="s">
        <v>545</v>
      </c>
      <c r="E644" s="267" t="s">
        <v>545</v>
      </c>
      <c r="F644" s="277" t="s">
        <v>545</v>
      </c>
      <c r="G644" s="277" t="s">
        <v>545</v>
      </c>
      <c r="H644" s="277" t="s">
        <v>545</v>
      </c>
      <c r="I644" s="277" t="s">
        <v>545</v>
      </c>
      <c r="J644" s="277" t="s">
        <v>545</v>
      </c>
      <c r="K644" s="277" t="s">
        <v>545</v>
      </c>
      <c r="L644" s="277" t="s">
        <v>545</v>
      </c>
      <c r="M644" s="277" t="s">
        <v>545</v>
      </c>
    </row>
    <row r="645" spans="1:13" ht="15" customHeight="1">
      <c r="B645" s="576" t="s">
        <v>549</v>
      </c>
      <c r="C645" s="577"/>
      <c r="D645" s="267" t="s">
        <v>1114</v>
      </c>
      <c r="E645" s="267" t="s">
        <v>665</v>
      </c>
      <c r="F645" s="279">
        <f>SUM(G645:L645)</f>
        <v>0</v>
      </c>
      <c r="G645" s="279"/>
      <c r="H645" s="279"/>
      <c r="I645" s="279"/>
      <c r="J645" s="279"/>
      <c r="K645" s="279"/>
      <c r="L645" s="279"/>
      <c r="M645" s="279"/>
    </row>
    <row r="646" spans="1:13" ht="15" customHeight="1">
      <c r="B646" s="576" t="s">
        <v>548</v>
      </c>
      <c r="C646" s="577"/>
      <c r="D646" s="267" t="s">
        <v>1114</v>
      </c>
      <c r="E646" s="267" t="s">
        <v>665</v>
      </c>
      <c r="F646" s="279">
        <f>SUM(G646:L646)</f>
        <v>0</v>
      </c>
      <c r="G646" s="279"/>
      <c r="H646" s="279"/>
      <c r="I646" s="279"/>
      <c r="J646" s="279"/>
      <c r="K646" s="279"/>
      <c r="L646" s="279"/>
      <c r="M646" s="279"/>
    </row>
    <row r="647" spans="1:13" ht="15" customHeight="1">
      <c r="B647" s="576" t="s">
        <v>547</v>
      </c>
      <c r="C647" s="577"/>
      <c r="D647" s="267" t="s">
        <v>1114</v>
      </c>
      <c r="E647" s="267" t="s">
        <v>665</v>
      </c>
      <c r="F647" s="279">
        <f>SUM(G647:L647)</f>
        <v>0</v>
      </c>
      <c r="G647" s="279"/>
      <c r="H647" s="279"/>
      <c r="I647" s="279"/>
      <c r="J647" s="279"/>
      <c r="K647" s="279"/>
      <c r="L647" s="279"/>
      <c r="M647" s="279"/>
    </row>
    <row r="648" spans="1:13" ht="15" customHeight="1">
      <c r="A648" s="265" t="s">
        <v>1416</v>
      </c>
      <c r="B648" s="578" t="s">
        <v>663</v>
      </c>
      <c r="C648" s="579"/>
      <c r="D648" s="267" t="s">
        <v>1113</v>
      </c>
      <c r="E648" s="267" t="s">
        <v>102</v>
      </c>
      <c r="F648" s="280">
        <f>SUM(G648:L648)</f>
        <v>9205584.1600000001</v>
      </c>
      <c r="G648" s="280">
        <f t="shared" ref="G648:M648" si="125">SUM(G650:G652)</f>
        <v>6333539.9900000002</v>
      </c>
      <c r="H648" s="280">
        <f t="shared" si="125"/>
        <v>0</v>
      </c>
      <c r="I648" s="280">
        <f t="shared" si="125"/>
        <v>0</v>
      </c>
      <c r="J648" s="280">
        <f t="shared" si="125"/>
        <v>0</v>
      </c>
      <c r="K648" s="280">
        <f t="shared" si="125"/>
        <v>0</v>
      </c>
      <c r="L648" s="280">
        <f t="shared" si="125"/>
        <v>2872044.17</v>
      </c>
      <c r="M648" s="280">
        <f t="shared" si="125"/>
        <v>0</v>
      </c>
    </row>
    <row r="649" spans="1:13" ht="15" customHeight="1">
      <c r="B649" s="582" t="s">
        <v>550</v>
      </c>
      <c r="C649" s="583"/>
      <c r="D649" s="267" t="s">
        <v>545</v>
      </c>
      <c r="E649" s="267" t="s">
        <v>545</v>
      </c>
      <c r="F649" s="277" t="s">
        <v>545</v>
      </c>
      <c r="G649" s="277" t="s">
        <v>545</v>
      </c>
      <c r="H649" s="277" t="s">
        <v>545</v>
      </c>
      <c r="I649" s="277" t="s">
        <v>545</v>
      </c>
      <c r="J649" s="277" t="s">
        <v>545</v>
      </c>
      <c r="K649" s="277" t="s">
        <v>545</v>
      </c>
      <c r="L649" s="277" t="s">
        <v>545</v>
      </c>
      <c r="M649" s="277" t="s">
        <v>545</v>
      </c>
    </row>
    <row r="650" spans="1:13" ht="30" customHeight="1">
      <c r="B650" s="582" t="s">
        <v>549</v>
      </c>
      <c r="C650" s="583"/>
      <c r="D650" s="267" t="s">
        <v>1113</v>
      </c>
      <c r="E650" s="267" t="s">
        <v>102</v>
      </c>
      <c r="F650" s="279">
        <f>SUM(G650:L650)</f>
        <v>9205584.1600000001</v>
      </c>
      <c r="G650" s="279">
        <v>6333539.9900000002</v>
      </c>
      <c r="H650" s="279"/>
      <c r="I650" s="279">
        <v>0</v>
      </c>
      <c r="J650" s="279">
        <v>0</v>
      </c>
      <c r="K650" s="279"/>
      <c r="L650" s="279">
        <v>2872044.17</v>
      </c>
      <c r="M650" s="279">
        <v>0</v>
      </c>
    </row>
    <row r="651" spans="1:13">
      <c r="B651" s="582" t="s">
        <v>548</v>
      </c>
      <c r="C651" s="583"/>
      <c r="D651" s="267" t="s">
        <v>1113</v>
      </c>
      <c r="E651" s="267" t="s">
        <v>102</v>
      </c>
      <c r="F651" s="279">
        <f>SUM(G651:L651)</f>
        <v>0</v>
      </c>
      <c r="G651" s="279"/>
      <c r="H651" s="279"/>
      <c r="I651" s="279"/>
      <c r="J651" s="279"/>
      <c r="K651" s="279"/>
      <c r="L651" s="279">
        <v>0</v>
      </c>
      <c r="M651" s="279"/>
    </row>
    <row r="652" spans="1:13">
      <c r="B652" s="582" t="s">
        <v>547</v>
      </c>
      <c r="C652" s="583"/>
      <c r="D652" s="267" t="s">
        <v>1113</v>
      </c>
      <c r="E652" s="267" t="s">
        <v>102</v>
      </c>
      <c r="F652" s="279">
        <f>SUM(G652:L652)</f>
        <v>0</v>
      </c>
      <c r="G652" s="279"/>
      <c r="H652" s="279"/>
      <c r="I652" s="279"/>
      <c r="J652" s="279"/>
      <c r="K652" s="279"/>
      <c r="L652" s="279">
        <v>0</v>
      </c>
      <c r="M652" s="279"/>
    </row>
    <row r="653" spans="1:13" ht="15" customHeight="1">
      <c r="A653" s="265" t="s">
        <v>1415</v>
      </c>
      <c r="B653" s="578" t="s">
        <v>660</v>
      </c>
      <c r="C653" s="579"/>
      <c r="D653" s="267" t="s">
        <v>1112</v>
      </c>
      <c r="E653" s="267" t="s">
        <v>658</v>
      </c>
      <c r="F653" s="280">
        <f>SUM(G653:L653)</f>
        <v>90000</v>
      </c>
      <c r="G653" s="280">
        <f t="shared" ref="G653:M653" si="126">SUM(G655:G657)</f>
        <v>90000</v>
      </c>
      <c r="H653" s="280">
        <f t="shared" si="126"/>
        <v>0</v>
      </c>
      <c r="I653" s="280">
        <f t="shared" si="126"/>
        <v>0</v>
      </c>
      <c r="J653" s="280">
        <f t="shared" si="126"/>
        <v>0</v>
      </c>
      <c r="K653" s="280">
        <f t="shared" si="126"/>
        <v>0</v>
      </c>
      <c r="L653" s="280">
        <f t="shared" si="126"/>
        <v>0</v>
      </c>
      <c r="M653" s="280">
        <f t="shared" si="126"/>
        <v>0</v>
      </c>
    </row>
    <row r="654" spans="1:13" ht="15" customHeight="1">
      <c r="B654" s="576" t="s">
        <v>550</v>
      </c>
      <c r="C654" s="577"/>
      <c r="D654" s="267" t="s">
        <v>545</v>
      </c>
      <c r="E654" s="267" t="s">
        <v>545</v>
      </c>
      <c r="F654" s="277" t="s">
        <v>545</v>
      </c>
      <c r="G654" s="277" t="s">
        <v>545</v>
      </c>
      <c r="H654" s="277" t="s">
        <v>545</v>
      </c>
      <c r="I654" s="277" t="s">
        <v>545</v>
      </c>
      <c r="J654" s="277" t="s">
        <v>545</v>
      </c>
      <c r="K654" s="277" t="s">
        <v>545</v>
      </c>
      <c r="L654" s="277" t="s">
        <v>545</v>
      </c>
      <c r="M654" s="277" t="s">
        <v>545</v>
      </c>
    </row>
    <row r="655" spans="1:13" ht="30" customHeight="1">
      <c r="B655" s="576" t="s">
        <v>549</v>
      </c>
      <c r="C655" s="577"/>
      <c r="D655" s="267" t="s">
        <v>1112</v>
      </c>
      <c r="E655" s="267" t="s">
        <v>658</v>
      </c>
      <c r="F655" s="279">
        <f>SUM(G655:L655)</f>
        <v>90000</v>
      </c>
      <c r="G655" s="279">
        <v>90000</v>
      </c>
      <c r="H655" s="279" t="s">
        <v>545</v>
      </c>
      <c r="I655" s="279" t="s">
        <v>545</v>
      </c>
      <c r="J655" s="279" t="s">
        <v>545</v>
      </c>
      <c r="K655" s="279" t="s">
        <v>545</v>
      </c>
      <c r="L655" s="279" t="s">
        <v>545</v>
      </c>
      <c r="M655" s="279" t="s">
        <v>545</v>
      </c>
    </row>
    <row r="656" spans="1:13" ht="15" customHeight="1">
      <c r="B656" s="576" t="s">
        <v>548</v>
      </c>
      <c r="C656" s="577"/>
      <c r="D656" s="267" t="s">
        <v>1112</v>
      </c>
      <c r="E656" s="267" t="s">
        <v>658</v>
      </c>
      <c r="F656" s="279">
        <f>SUM(G656:L656)</f>
        <v>0</v>
      </c>
      <c r="G656" s="279" t="s">
        <v>545</v>
      </c>
      <c r="H656" s="279" t="s">
        <v>545</v>
      </c>
      <c r="I656" s="279" t="s">
        <v>545</v>
      </c>
      <c r="J656" s="279" t="s">
        <v>545</v>
      </c>
      <c r="K656" s="279" t="s">
        <v>545</v>
      </c>
      <c r="L656" s="279" t="s">
        <v>545</v>
      </c>
      <c r="M656" s="279" t="s">
        <v>545</v>
      </c>
    </row>
    <row r="657" spans="1:13" ht="15" customHeight="1">
      <c r="B657" s="576" t="s">
        <v>547</v>
      </c>
      <c r="C657" s="577"/>
      <c r="D657" s="267" t="s">
        <v>1112</v>
      </c>
      <c r="E657" s="267" t="s">
        <v>658</v>
      </c>
      <c r="F657" s="279">
        <f>SUM(G657:L657)</f>
        <v>0</v>
      </c>
      <c r="G657" s="279" t="s">
        <v>545</v>
      </c>
      <c r="H657" s="279" t="s">
        <v>545</v>
      </c>
      <c r="I657" s="279" t="s">
        <v>545</v>
      </c>
      <c r="J657" s="279" t="s">
        <v>545</v>
      </c>
      <c r="K657" s="279" t="s">
        <v>545</v>
      </c>
      <c r="L657" s="279" t="s">
        <v>545</v>
      </c>
      <c r="M657" s="279" t="s">
        <v>545</v>
      </c>
    </row>
    <row r="658" spans="1:13" ht="15" customHeight="1">
      <c r="A658" s="265" t="s">
        <v>1414</v>
      </c>
      <c r="B658" s="578" t="s">
        <v>656</v>
      </c>
      <c r="C658" s="579"/>
      <c r="D658" s="267" t="s">
        <v>1111</v>
      </c>
      <c r="E658" s="267" t="s">
        <v>654</v>
      </c>
      <c r="F658" s="280">
        <f>SUM(G658:L658)</f>
        <v>0</v>
      </c>
      <c r="G658" s="280">
        <f t="shared" ref="G658:M658" si="127">SUM(G660:G662)</f>
        <v>0</v>
      </c>
      <c r="H658" s="280">
        <f t="shared" si="127"/>
        <v>0</v>
      </c>
      <c r="I658" s="280">
        <f t="shared" si="127"/>
        <v>0</v>
      </c>
      <c r="J658" s="280">
        <f t="shared" si="127"/>
        <v>0</v>
      </c>
      <c r="K658" s="280">
        <f t="shared" si="127"/>
        <v>0</v>
      </c>
      <c r="L658" s="280">
        <f t="shared" si="127"/>
        <v>0</v>
      </c>
      <c r="M658" s="280">
        <f t="shared" si="127"/>
        <v>0</v>
      </c>
    </row>
    <row r="659" spans="1:13" ht="15" customHeight="1">
      <c r="B659" s="576" t="s">
        <v>550</v>
      </c>
      <c r="C659" s="577"/>
      <c r="D659" s="267" t="s">
        <v>545</v>
      </c>
      <c r="E659" s="267" t="s">
        <v>545</v>
      </c>
      <c r="F659" s="277" t="s">
        <v>545</v>
      </c>
      <c r="G659" s="277" t="s">
        <v>545</v>
      </c>
      <c r="H659" s="277" t="s">
        <v>545</v>
      </c>
      <c r="I659" s="277" t="s">
        <v>545</v>
      </c>
      <c r="J659" s="277" t="s">
        <v>545</v>
      </c>
      <c r="K659" s="277" t="s">
        <v>545</v>
      </c>
      <c r="L659" s="277" t="s">
        <v>545</v>
      </c>
      <c r="M659" s="277" t="s">
        <v>545</v>
      </c>
    </row>
    <row r="660" spans="1:13" ht="15" customHeight="1">
      <c r="B660" s="576" t="s">
        <v>549</v>
      </c>
      <c r="C660" s="577"/>
      <c r="D660" s="267" t="s">
        <v>1111</v>
      </c>
      <c r="E660" s="267" t="s">
        <v>654</v>
      </c>
      <c r="F660" s="279">
        <f>SUM(G660:L660)</f>
        <v>0</v>
      </c>
      <c r="G660" s="279" t="s">
        <v>545</v>
      </c>
      <c r="H660" s="279" t="s">
        <v>545</v>
      </c>
      <c r="I660" s="279" t="s">
        <v>545</v>
      </c>
      <c r="J660" s="279" t="s">
        <v>545</v>
      </c>
      <c r="K660" s="279" t="s">
        <v>545</v>
      </c>
      <c r="L660" s="279" t="s">
        <v>545</v>
      </c>
      <c r="M660" s="279" t="s">
        <v>545</v>
      </c>
    </row>
    <row r="661" spans="1:13" ht="15" customHeight="1">
      <c r="B661" s="576" t="s">
        <v>548</v>
      </c>
      <c r="C661" s="577"/>
      <c r="D661" s="267" t="s">
        <v>1111</v>
      </c>
      <c r="E661" s="267" t="s">
        <v>654</v>
      </c>
      <c r="F661" s="279">
        <f>SUM(G661:L661)</f>
        <v>0</v>
      </c>
      <c r="G661" s="279" t="s">
        <v>545</v>
      </c>
      <c r="H661" s="279" t="s">
        <v>545</v>
      </c>
      <c r="I661" s="279" t="s">
        <v>545</v>
      </c>
      <c r="J661" s="279" t="s">
        <v>545</v>
      </c>
      <c r="K661" s="279" t="s">
        <v>545</v>
      </c>
      <c r="L661" s="279" t="s">
        <v>545</v>
      </c>
      <c r="M661" s="279" t="s">
        <v>545</v>
      </c>
    </row>
    <row r="662" spans="1:13" ht="15" customHeight="1">
      <c r="B662" s="576" t="s">
        <v>547</v>
      </c>
      <c r="C662" s="577"/>
      <c r="D662" s="267" t="s">
        <v>1111</v>
      </c>
      <c r="E662" s="267" t="s">
        <v>654</v>
      </c>
      <c r="F662" s="279">
        <f>SUM(G662:L662)</f>
        <v>0</v>
      </c>
      <c r="G662" s="279" t="s">
        <v>545</v>
      </c>
      <c r="H662" s="279" t="s">
        <v>545</v>
      </c>
      <c r="I662" s="279" t="s">
        <v>545</v>
      </c>
      <c r="J662" s="279" t="s">
        <v>545</v>
      </c>
      <c r="K662" s="279" t="s">
        <v>545</v>
      </c>
      <c r="L662" s="279" t="s">
        <v>545</v>
      </c>
      <c r="M662" s="279" t="s">
        <v>545</v>
      </c>
    </row>
    <row r="663" spans="1:13" ht="15" customHeight="1">
      <c r="A663" s="265" t="s">
        <v>1413</v>
      </c>
      <c r="B663" s="578" t="s">
        <v>652</v>
      </c>
      <c r="C663" s="579"/>
      <c r="D663" s="267" t="s">
        <v>1110</v>
      </c>
      <c r="E663" s="267" t="s">
        <v>650</v>
      </c>
      <c r="F663" s="280">
        <f>SUM(G663:L663)</f>
        <v>2831470.3</v>
      </c>
      <c r="G663" s="280">
        <f t="shared" ref="G663:M663" si="128">SUM(G665:G667)</f>
        <v>2831470.3</v>
      </c>
      <c r="H663" s="280">
        <f t="shared" si="128"/>
        <v>0</v>
      </c>
      <c r="I663" s="280">
        <f t="shared" si="128"/>
        <v>0</v>
      </c>
      <c r="J663" s="280">
        <f t="shared" si="128"/>
        <v>0</v>
      </c>
      <c r="K663" s="280">
        <f t="shared" si="128"/>
        <v>0</v>
      </c>
      <c r="L663" s="280">
        <f t="shared" si="128"/>
        <v>0</v>
      </c>
      <c r="M663" s="280">
        <f t="shared" si="128"/>
        <v>0</v>
      </c>
    </row>
    <row r="664" spans="1:13" ht="15" customHeight="1">
      <c r="B664" s="576" t="s">
        <v>550</v>
      </c>
      <c r="C664" s="577"/>
      <c r="D664" s="267" t="s">
        <v>545</v>
      </c>
      <c r="E664" s="267" t="s">
        <v>545</v>
      </c>
      <c r="F664" s="277" t="s">
        <v>545</v>
      </c>
      <c r="G664" s="277" t="s">
        <v>545</v>
      </c>
      <c r="H664" s="277" t="s">
        <v>545</v>
      </c>
      <c r="I664" s="277" t="s">
        <v>545</v>
      </c>
      <c r="J664" s="277" t="s">
        <v>545</v>
      </c>
      <c r="K664" s="277" t="s">
        <v>545</v>
      </c>
      <c r="L664" s="277" t="s">
        <v>545</v>
      </c>
      <c r="M664" s="277" t="s">
        <v>545</v>
      </c>
    </row>
    <row r="665" spans="1:13" ht="30" customHeight="1">
      <c r="B665" s="576" t="s">
        <v>549</v>
      </c>
      <c r="C665" s="577"/>
      <c r="D665" s="267" t="s">
        <v>1110</v>
      </c>
      <c r="E665" s="267" t="s">
        <v>650</v>
      </c>
      <c r="F665" s="279">
        <f>SUM(G665:L665)</f>
        <v>2831470.3</v>
      </c>
      <c r="G665" s="279">
        <v>2831470.3</v>
      </c>
      <c r="H665" s="279" t="s">
        <v>545</v>
      </c>
      <c r="I665" s="279" t="s">
        <v>545</v>
      </c>
      <c r="J665" s="279" t="s">
        <v>545</v>
      </c>
      <c r="K665" s="279" t="s">
        <v>545</v>
      </c>
      <c r="L665" s="279" t="s">
        <v>545</v>
      </c>
      <c r="M665" s="279" t="s">
        <v>545</v>
      </c>
    </row>
    <row r="666" spans="1:13" ht="15" customHeight="1">
      <c r="B666" s="576" t="s">
        <v>548</v>
      </c>
      <c r="C666" s="577"/>
      <c r="D666" s="267" t="s">
        <v>1110</v>
      </c>
      <c r="E666" s="267" t="s">
        <v>650</v>
      </c>
      <c r="F666" s="279">
        <f>SUM(G666:L666)</f>
        <v>0</v>
      </c>
      <c r="G666" s="279" t="s">
        <v>545</v>
      </c>
      <c r="H666" s="279" t="s">
        <v>545</v>
      </c>
      <c r="I666" s="279" t="s">
        <v>545</v>
      </c>
      <c r="J666" s="279" t="s">
        <v>545</v>
      </c>
      <c r="K666" s="279" t="s">
        <v>545</v>
      </c>
      <c r="L666" s="279" t="s">
        <v>545</v>
      </c>
      <c r="M666" s="279" t="s">
        <v>545</v>
      </c>
    </row>
    <row r="667" spans="1:13" ht="15" customHeight="1">
      <c r="B667" s="576" t="s">
        <v>547</v>
      </c>
      <c r="C667" s="577"/>
      <c r="D667" s="267" t="s">
        <v>1110</v>
      </c>
      <c r="E667" s="267" t="s">
        <v>650</v>
      </c>
      <c r="F667" s="279">
        <f>SUM(G667:L667)</f>
        <v>0</v>
      </c>
      <c r="G667" s="279" t="s">
        <v>545</v>
      </c>
      <c r="H667" s="279" t="s">
        <v>545</v>
      </c>
      <c r="I667" s="279" t="s">
        <v>545</v>
      </c>
      <c r="J667" s="279" t="s">
        <v>545</v>
      </c>
      <c r="K667" s="279" t="s">
        <v>545</v>
      </c>
      <c r="L667" s="279" t="s">
        <v>545</v>
      </c>
      <c r="M667" s="279" t="s">
        <v>545</v>
      </c>
    </row>
    <row r="668" spans="1:13" ht="15" customHeight="1">
      <c r="A668" s="265" t="s">
        <v>1412</v>
      </c>
      <c r="B668" s="578" t="s">
        <v>648</v>
      </c>
      <c r="C668" s="579"/>
      <c r="D668" s="267" t="s">
        <v>1109</v>
      </c>
      <c r="E668" s="267" t="s">
        <v>646</v>
      </c>
      <c r="F668" s="280">
        <f>SUM(G668:L668)</f>
        <v>0</v>
      </c>
      <c r="G668" s="280">
        <f t="shared" ref="G668:M668" si="129">SUM(G670:G672)</f>
        <v>0</v>
      </c>
      <c r="H668" s="280">
        <f t="shared" si="129"/>
        <v>0</v>
      </c>
      <c r="I668" s="280">
        <f t="shared" si="129"/>
        <v>0</v>
      </c>
      <c r="J668" s="280">
        <f t="shared" si="129"/>
        <v>0</v>
      </c>
      <c r="K668" s="280">
        <f t="shared" si="129"/>
        <v>0</v>
      </c>
      <c r="L668" s="280">
        <f t="shared" si="129"/>
        <v>0</v>
      </c>
      <c r="M668" s="280">
        <f t="shared" si="129"/>
        <v>0</v>
      </c>
    </row>
    <row r="669" spans="1:13" ht="15" customHeight="1">
      <c r="B669" s="576" t="s">
        <v>550</v>
      </c>
      <c r="C669" s="577"/>
      <c r="D669" s="267" t="s">
        <v>545</v>
      </c>
      <c r="E669" s="267" t="s">
        <v>545</v>
      </c>
      <c r="F669" s="277" t="s">
        <v>545</v>
      </c>
      <c r="G669" s="277" t="s">
        <v>545</v>
      </c>
      <c r="H669" s="277" t="s">
        <v>545</v>
      </c>
      <c r="I669" s="277" t="s">
        <v>545</v>
      </c>
      <c r="J669" s="277" t="s">
        <v>545</v>
      </c>
      <c r="K669" s="277" t="s">
        <v>545</v>
      </c>
      <c r="L669" s="277" t="s">
        <v>545</v>
      </c>
      <c r="M669" s="277" t="s">
        <v>545</v>
      </c>
    </row>
    <row r="670" spans="1:13" ht="15" customHeight="1">
      <c r="B670" s="576" t="s">
        <v>549</v>
      </c>
      <c r="C670" s="577"/>
      <c r="D670" s="267" t="s">
        <v>1109</v>
      </c>
      <c r="E670" s="267" t="s">
        <v>646</v>
      </c>
      <c r="F670" s="279">
        <f>SUM(G670:L670)</f>
        <v>0</v>
      </c>
      <c r="G670" s="279" t="s">
        <v>545</v>
      </c>
      <c r="H670" s="279" t="s">
        <v>545</v>
      </c>
      <c r="I670" s="279" t="s">
        <v>545</v>
      </c>
      <c r="J670" s="279" t="s">
        <v>545</v>
      </c>
      <c r="K670" s="279" t="s">
        <v>545</v>
      </c>
      <c r="L670" s="279" t="s">
        <v>545</v>
      </c>
      <c r="M670" s="279" t="s">
        <v>545</v>
      </c>
    </row>
    <row r="671" spans="1:13" ht="15" customHeight="1">
      <c r="B671" s="576" t="s">
        <v>548</v>
      </c>
      <c r="C671" s="577"/>
      <c r="D671" s="267" t="s">
        <v>1109</v>
      </c>
      <c r="E671" s="267" t="s">
        <v>646</v>
      </c>
      <c r="F671" s="279">
        <f>SUM(G671:L671)</f>
        <v>0</v>
      </c>
      <c r="G671" s="279" t="s">
        <v>545</v>
      </c>
      <c r="H671" s="279" t="s">
        <v>545</v>
      </c>
      <c r="I671" s="279" t="s">
        <v>545</v>
      </c>
      <c r="J671" s="279" t="s">
        <v>545</v>
      </c>
      <c r="K671" s="279" t="s">
        <v>545</v>
      </c>
      <c r="L671" s="279" t="s">
        <v>545</v>
      </c>
      <c r="M671" s="279" t="s">
        <v>545</v>
      </c>
    </row>
    <row r="672" spans="1:13" ht="15" customHeight="1">
      <c r="B672" s="576" t="s">
        <v>547</v>
      </c>
      <c r="C672" s="577"/>
      <c r="D672" s="267" t="s">
        <v>1109</v>
      </c>
      <c r="E672" s="267" t="s">
        <v>646</v>
      </c>
      <c r="F672" s="279">
        <f>SUM(G672:L672)</f>
        <v>0</v>
      </c>
      <c r="G672" s="279" t="s">
        <v>545</v>
      </c>
      <c r="H672" s="279" t="s">
        <v>545</v>
      </c>
      <c r="I672" s="279" t="s">
        <v>545</v>
      </c>
      <c r="J672" s="279" t="s">
        <v>545</v>
      </c>
      <c r="K672" s="279" t="s">
        <v>545</v>
      </c>
      <c r="L672" s="279" t="s">
        <v>545</v>
      </c>
      <c r="M672" s="279" t="s">
        <v>545</v>
      </c>
    </row>
    <row r="673" spans="1:13" ht="15" customHeight="1">
      <c r="A673" s="265" t="s">
        <v>1411</v>
      </c>
      <c r="B673" s="578" t="s">
        <v>644</v>
      </c>
      <c r="C673" s="579"/>
      <c r="D673" s="267" t="s">
        <v>1108</v>
      </c>
      <c r="E673" s="267" t="s">
        <v>642</v>
      </c>
      <c r="F673" s="280">
        <f>SUM(G673:L673)</f>
        <v>2547248.7199999997</v>
      </c>
      <c r="G673" s="280">
        <f t="shared" ref="G673:M673" si="130">SUM(G675:G677)</f>
        <v>1647248.72</v>
      </c>
      <c r="H673" s="280">
        <f t="shared" si="130"/>
        <v>0</v>
      </c>
      <c r="I673" s="280">
        <f t="shared" si="130"/>
        <v>0</v>
      </c>
      <c r="J673" s="280">
        <f t="shared" si="130"/>
        <v>0</v>
      </c>
      <c r="K673" s="280">
        <f t="shared" si="130"/>
        <v>0</v>
      </c>
      <c r="L673" s="280">
        <f t="shared" si="130"/>
        <v>900000</v>
      </c>
      <c r="M673" s="280">
        <f t="shared" si="130"/>
        <v>0</v>
      </c>
    </row>
    <row r="674" spans="1:13" ht="15" customHeight="1">
      <c r="B674" s="576" t="s">
        <v>550</v>
      </c>
      <c r="C674" s="577"/>
      <c r="D674" s="267" t="s">
        <v>545</v>
      </c>
      <c r="E674" s="267" t="s">
        <v>545</v>
      </c>
      <c r="F674" s="277" t="s">
        <v>545</v>
      </c>
      <c r="G674" s="277" t="s">
        <v>545</v>
      </c>
      <c r="H674" s="277" t="s">
        <v>545</v>
      </c>
      <c r="I674" s="277" t="s">
        <v>545</v>
      </c>
      <c r="J674" s="277" t="s">
        <v>545</v>
      </c>
      <c r="K674" s="277" t="s">
        <v>545</v>
      </c>
      <c r="L674" s="277" t="s">
        <v>545</v>
      </c>
      <c r="M674" s="277" t="s">
        <v>545</v>
      </c>
    </row>
    <row r="675" spans="1:13" ht="30" customHeight="1">
      <c r="B675" s="576" t="s">
        <v>549</v>
      </c>
      <c r="C675" s="577"/>
      <c r="D675" s="267" t="s">
        <v>1108</v>
      </c>
      <c r="E675" s="267" t="s">
        <v>642</v>
      </c>
      <c r="F675" s="279">
        <f>SUM(G675:L675)</f>
        <v>2547248.7199999997</v>
      </c>
      <c r="G675" s="279">
        <v>1647248.72</v>
      </c>
      <c r="H675" s="279" t="s">
        <v>545</v>
      </c>
      <c r="I675" s="279">
        <v>0</v>
      </c>
      <c r="J675" s="279">
        <v>0</v>
      </c>
      <c r="K675" s="279" t="s">
        <v>545</v>
      </c>
      <c r="L675" s="279">
        <v>900000</v>
      </c>
      <c r="M675" s="279">
        <v>0</v>
      </c>
    </row>
    <row r="676" spans="1:13" ht="30" customHeight="1">
      <c r="B676" s="576" t="s">
        <v>548</v>
      </c>
      <c r="C676" s="577"/>
      <c r="D676" s="267" t="s">
        <v>1108</v>
      </c>
      <c r="E676" s="267" t="s">
        <v>642</v>
      </c>
      <c r="F676" s="279">
        <f>SUM(G676:L676)</f>
        <v>0</v>
      </c>
      <c r="G676" s="279" t="s">
        <v>545</v>
      </c>
      <c r="H676" s="279" t="s">
        <v>545</v>
      </c>
      <c r="I676" s="279" t="s">
        <v>545</v>
      </c>
      <c r="J676" s="279" t="s">
        <v>545</v>
      </c>
      <c r="K676" s="279" t="s">
        <v>545</v>
      </c>
      <c r="L676" s="279">
        <v>0</v>
      </c>
      <c r="M676" s="279" t="s">
        <v>545</v>
      </c>
    </row>
    <row r="677" spans="1:13">
      <c r="B677" s="576" t="s">
        <v>547</v>
      </c>
      <c r="C677" s="577"/>
      <c r="D677" s="267" t="s">
        <v>1108</v>
      </c>
      <c r="E677" s="267" t="s">
        <v>642</v>
      </c>
      <c r="F677" s="279">
        <f>SUM(G677:L677)</f>
        <v>0</v>
      </c>
      <c r="G677" s="279" t="s">
        <v>545</v>
      </c>
      <c r="H677" s="279" t="s">
        <v>545</v>
      </c>
      <c r="I677" s="279" t="s">
        <v>545</v>
      </c>
      <c r="J677" s="279" t="s">
        <v>545</v>
      </c>
      <c r="K677" s="279" t="s">
        <v>545</v>
      </c>
      <c r="L677" s="279">
        <v>0</v>
      </c>
      <c r="M677" s="279" t="s">
        <v>545</v>
      </c>
    </row>
    <row r="678" spans="1:13" ht="15" customHeight="1">
      <c r="A678" s="265" t="s">
        <v>1410</v>
      </c>
      <c r="B678" s="578" t="s">
        <v>640</v>
      </c>
      <c r="C678" s="579"/>
      <c r="D678" s="267" t="s">
        <v>1107</v>
      </c>
      <c r="E678" s="267" t="s">
        <v>638</v>
      </c>
      <c r="F678" s="280">
        <f>SUM(G678:L678)</f>
        <v>2586265.7999999998</v>
      </c>
      <c r="G678" s="280">
        <f t="shared" ref="G678:M678" si="131">SUM(G680:G682)</f>
        <v>1664221.63</v>
      </c>
      <c r="H678" s="280">
        <f t="shared" si="131"/>
        <v>0</v>
      </c>
      <c r="I678" s="280">
        <f t="shared" si="131"/>
        <v>0</v>
      </c>
      <c r="J678" s="280">
        <f t="shared" si="131"/>
        <v>0</v>
      </c>
      <c r="K678" s="280">
        <f t="shared" si="131"/>
        <v>0</v>
      </c>
      <c r="L678" s="280">
        <f t="shared" si="131"/>
        <v>922044.17</v>
      </c>
      <c r="M678" s="280">
        <f t="shared" si="131"/>
        <v>0</v>
      </c>
    </row>
    <row r="679" spans="1:13" ht="15" customHeight="1">
      <c r="B679" s="576" t="s">
        <v>550</v>
      </c>
      <c r="C679" s="577"/>
      <c r="D679" s="267" t="s">
        <v>545</v>
      </c>
      <c r="E679" s="267" t="s">
        <v>545</v>
      </c>
      <c r="F679" s="277" t="s">
        <v>545</v>
      </c>
      <c r="G679" s="277" t="s">
        <v>545</v>
      </c>
      <c r="H679" s="277" t="s">
        <v>545</v>
      </c>
      <c r="I679" s="277" t="s">
        <v>545</v>
      </c>
      <c r="J679" s="277" t="s">
        <v>545</v>
      </c>
      <c r="K679" s="277" t="s">
        <v>545</v>
      </c>
      <c r="L679" s="277" t="s">
        <v>545</v>
      </c>
      <c r="M679" s="277" t="s">
        <v>545</v>
      </c>
    </row>
    <row r="680" spans="1:13" ht="30" customHeight="1">
      <c r="B680" s="576" t="s">
        <v>549</v>
      </c>
      <c r="C680" s="577"/>
      <c r="D680" s="267" t="s">
        <v>1107</v>
      </c>
      <c r="E680" s="267" t="s">
        <v>638</v>
      </c>
      <c r="F680" s="279">
        <f>SUM(G680:L680)</f>
        <v>2586265.7999999998</v>
      </c>
      <c r="G680" s="279">
        <v>1664221.63</v>
      </c>
      <c r="H680" s="279" t="s">
        <v>545</v>
      </c>
      <c r="I680" s="279">
        <v>0</v>
      </c>
      <c r="J680" s="279">
        <v>0</v>
      </c>
      <c r="K680" s="279" t="s">
        <v>545</v>
      </c>
      <c r="L680" s="279">
        <v>922044.17</v>
      </c>
      <c r="M680" s="279">
        <v>0</v>
      </c>
    </row>
    <row r="681" spans="1:13" ht="30" customHeight="1">
      <c r="B681" s="576" t="s">
        <v>548</v>
      </c>
      <c r="C681" s="577"/>
      <c r="D681" s="267" t="s">
        <v>1107</v>
      </c>
      <c r="E681" s="267" t="s">
        <v>638</v>
      </c>
      <c r="F681" s="279">
        <f>SUM(G681:L681)</f>
        <v>0</v>
      </c>
      <c r="G681" s="279" t="s">
        <v>545</v>
      </c>
      <c r="H681" s="279" t="s">
        <v>545</v>
      </c>
      <c r="I681" s="279" t="s">
        <v>545</v>
      </c>
      <c r="J681" s="279" t="s">
        <v>545</v>
      </c>
      <c r="K681" s="279" t="s">
        <v>545</v>
      </c>
      <c r="L681" s="279">
        <v>0</v>
      </c>
      <c r="M681" s="279" t="s">
        <v>545</v>
      </c>
    </row>
    <row r="682" spans="1:13">
      <c r="B682" s="576" t="s">
        <v>547</v>
      </c>
      <c r="C682" s="577"/>
      <c r="D682" s="267" t="s">
        <v>1107</v>
      </c>
      <c r="E682" s="267" t="s">
        <v>638</v>
      </c>
      <c r="F682" s="279">
        <f>SUM(G682:L682)</f>
        <v>0</v>
      </c>
      <c r="G682" s="279" t="s">
        <v>545</v>
      </c>
      <c r="H682" s="279" t="s">
        <v>545</v>
      </c>
      <c r="I682" s="279" t="s">
        <v>545</v>
      </c>
      <c r="J682" s="279" t="s">
        <v>545</v>
      </c>
      <c r="K682" s="279" t="s">
        <v>545</v>
      </c>
      <c r="L682" s="279">
        <v>0</v>
      </c>
      <c r="M682" s="279" t="s">
        <v>545</v>
      </c>
    </row>
    <row r="683" spans="1:13" ht="15" customHeight="1">
      <c r="A683" s="265" t="s">
        <v>1409</v>
      </c>
      <c r="B683" s="578" t="s">
        <v>636</v>
      </c>
      <c r="C683" s="579"/>
      <c r="D683" s="267" t="s">
        <v>1106</v>
      </c>
      <c r="E683" s="267" t="s">
        <v>634</v>
      </c>
      <c r="F683" s="280">
        <f>SUM(G683:L683)</f>
        <v>0</v>
      </c>
      <c r="G683" s="280">
        <f t="shared" ref="G683:M683" si="132">SUM(G685:G687)</f>
        <v>0</v>
      </c>
      <c r="H683" s="280">
        <f t="shared" si="132"/>
        <v>0</v>
      </c>
      <c r="I683" s="280">
        <f t="shared" si="132"/>
        <v>0</v>
      </c>
      <c r="J683" s="280">
        <f t="shared" si="132"/>
        <v>0</v>
      </c>
      <c r="K683" s="280">
        <f t="shared" si="132"/>
        <v>0</v>
      </c>
      <c r="L683" s="280">
        <f t="shared" si="132"/>
        <v>0</v>
      </c>
      <c r="M683" s="280">
        <f t="shared" si="132"/>
        <v>0</v>
      </c>
    </row>
    <row r="684" spans="1:13" ht="15" customHeight="1">
      <c r="B684" s="576" t="s">
        <v>550</v>
      </c>
      <c r="C684" s="577"/>
      <c r="D684" s="267" t="s">
        <v>545</v>
      </c>
      <c r="E684" s="267" t="s">
        <v>545</v>
      </c>
      <c r="F684" s="277" t="s">
        <v>545</v>
      </c>
      <c r="G684" s="277" t="s">
        <v>545</v>
      </c>
      <c r="H684" s="277" t="s">
        <v>545</v>
      </c>
      <c r="I684" s="277" t="s">
        <v>545</v>
      </c>
      <c r="J684" s="277" t="s">
        <v>545</v>
      </c>
      <c r="K684" s="277" t="s">
        <v>545</v>
      </c>
      <c r="L684" s="277" t="s">
        <v>545</v>
      </c>
      <c r="M684" s="277" t="s">
        <v>545</v>
      </c>
    </row>
    <row r="685" spans="1:13" ht="15" customHeight="1">
      <c r="B685" s="576" t="s">
        <v>549</v>
      </c>
      <c r="C685" s="577"/>
      <c r="D685" s="267" t="s">
        <v>1106</v>
      </c>
      <c r="E685" s="267" t="s">
        <v>634</v>
      </c>
      <c r="F685" s="279">
        <f>SUM(G685:L685)</f>
        <v>0</v>
      </c>
      <c r="G685" s="279" t="s">
        <v>545</v>
      </c>
      <c r="H685" s="279" t="s">
        <v>545</v>
      </c>
      <c r="I685" s="279" t="s">
        <v>545</v>
      </c>
      <c r="J685" s="279" t="s">
        <v>545</v>
      </c>
      <c r="K685" s="279" t="s">
        <v>545</v>
      </c>
      <c r="L685" s="279" t="s">
        <v>545</v>
      </c>
      <c r="M685" s="279" t="s">
        <v>545</v>
      </c>
    </row>
    <row r="686" spans="1:13" ht="15" customHeight="1">
      <c r="B686" s="576" t="s">
        <v>548</v>
      </c>
      <c r="C686" s="577"/>
      <c r="D686" s="267" t="s">
        <v>1106</v>
      </c>
      <c r="E686" s="267" t="s">
        <v>634</v>
      </c>
      <c r="F686" s="279">
        <f>SUM(G686:L686)</f>
        <v>0</v>
      </c>
      <c r="G686" s="279" t="s">
        <v>545</v>
      </c>
      <c r="H686" s="279" t="s">
        <v>545</v>
      </c>
      <c r="I686" s="279" t="s">
        <v>545</v>
      </c>
      <c r="J686" s="279" t="s">
        <v>545</v>
      </c>
      <c r="K686" s="279" t="s">
        <v>545</v>
      </c>
      <c r="L686" s="279" t="s">
        <v>545</v>
      </c>
      <c r="M686" s="279" t="s">
        <v>545</v>
      </c>
    </row>
    <row r="687" spans="1:13" ht="15" customHeight="1">
      <c r="B687" s="576" t="s">
        <v>547</v>
      </c>
      <c r="C687" s="577"/>
      <c r="D687" s="267" t="s">
        <v>1106</v>
      </c>
      <c r="E687" s="267" t="s">
        <v>634</v>
      </c>
      <c r="F687" s="279">
        <f>SUM(G687:L687)</f>
        <v>0</v>
      </c>
      <c r="G687" s="279" t="s">
        <v>545</v>
      </c>
      <c r="H687" s="279" t="s">
        <v>545</v>
      </c>
      <c r="I687" s="279" t="s">
        <v>545</v>
      </c>
      <c r="J687" s="279" t="s">
        <v>545</v>
      </c>
      <c r="K687" s="279" t="s">
        <v>545</v>
      </c>
      <c r="L687" s="279" t="s">
        <v>545</v>
      </c>
      <c r="M687" s="279" t="s">
        <v>545</v>
      </c>
    </row>
    <row r="688" spans="1:13" ht="15" customHeight="1">
      <c r="A688" s="265" t="s">
        <v>1409</v>
      </c>
      <c r="B688" s="578" t="s">
        <v>574</v>
      </c>
      <c r="C688" s="579"/>
      <c r="D688" s="267">
        <v>2628</v>
      </c>
      <c r="E688" s="283" t="s">
        <v>633</v>
      </c>
      <c r="F688" s="280">
        <f>SUM(G688:L688)</f>
        <v>0</v>
      </c>
      <c r="G688" s="280">
        <f t="shared" ref="G688:M688" si="133">SUM(G690:G692)</f>
        <v>0</v>
      </c>
      <c r="H688" s="280">
        <f t="shared" si="133"/>
        <v>0</v>
      </c>
      <c r="I688" s="280">
        <f t="shared" si="133"/>
        <v>0</v>
      </c>
      <c r="J688" s="280">
        <f t="shared" si="133"/>
        <v>0</v>
      </c>
      <c r="K688" s="280">
        <f t="shared" si="133"/>
        <v>0</v>
      </c>
      <c r="L688" s="280">
        <f t="shared" si="133"/>
        <v>0</v>
      </c>
      <c r="M688" s="280">
        <f t="shared" si="133"/>
        <v>0</v>
      </c>
    </row>
    <row r="689" spans="1:13" ht="15" customHeight="1">
      <c r="B689" s="576" t="s">
        <v>550</v>
      </c>
      <c r="C689" s="577"/>
      <c r="D689" s="267" t="s">
        <v>545</v>
      </c>
      <c r="E689" s="267" t="s">
        <v>545</v>
      </c>
      <c r="F689" s="277" t="s">
        <v>545</v>
      </c>
      <c r="G689" s="277" t="s">
        <v>545</v>
      </c>
      <c r="H689" s="277" t="s">
        <v>545</v>
      </c>
      <c r="I689" s="277" t="s">
        <v>545</v>
      </c>
      <c r="J689" s="277" t="s">
        <v>545</v>
      </c>
      <c r="K689" s="277" t="s">
        <v>545</v>
      </c>
      <c r="L689" s="277" t="s">
        <v>545</v>
      </c>
      <c r="M689" s="277" t="s">
        <v>545</v>
      </c>
    </row>
    <row r="690" spans="1:13" ht="15" customHeight="1">
      <c r="B690" s="576" t="s">
        <v>549</v>
      </c>
      <c r="C690" s="577"/>
      <c r="D690" s="267">
        <v>2628</v>
      </c>
      <c r="E690" s="283" t="s">
        <v>633</v>
      </c>
      <c r="F690" s="279">
        <f>SUM(G690:L690)</f>
        <v>0</v>
      </c>
      <c r="G690" s="279" t="s">
        <v>545</v>
      </c>
      <c r="H690" s="279" t="s">
        <v>545</v>
      </c>
      <c r="I690" s="279" t="s">
        <v>545</v>
      </c>
      <c r="J690" s="279" t="s">
        <v>545</v>
      </c>
      <c r="K690" s="279" t="s">
        <v>545</v>
      </c>
      <c r="L690" s="279" t="s">
        <v>545</v>
      </c>
      <c r="M690" s="279" t="s">
        <v>545</v>
      </c>
    </row>
    <row r="691" spans="1:13" ht="15" customHeight="1">
      <c r="B691" s="576" t="s">
        <v>548</v>
      </c>
      <c r="C691" s="577"/>
      <c r="D691" s="267">
        <v>2628</v>
      </c>
      <c r="E691" s="283" t="s">
        <v>633</v>
      </c>
      <c r="F691" s="279">
        <f>SUM(G691:L691)</f>
        <v>0</v>
      </c>
      <c r="G691" s="279" t="s">
        <v>545</v>
      </c>
      <c r="H691" s="279" t="s">
        <v>545</v>
      </c>
      <c r="I691" s="279" t="s">
        <v>545</v>
      </c>
      <c r="J691" s="279" t="s">
        <v>545</v>
      </c>
      <c r="K691" s="279" t="s">
        <v>545</v>
      </c>
      <c r="L691" s="279" t="s">
        <v>545</v>
      </c>
      <c r="M691" s="279" t="s">
        <v>545</v>
      </c>
    </row>
    <row r="692" spans="1:13" ht="15" customHeight="1">
      <c r="B692" s="576" t="s">
        <v>547</v>
      </c>
      <c r="C692" s="577"/>
      <c r="D692" s="267">
        <v>2628</v>
      </c>
      <c r="E692" s="283" t="s">
        <v>633</v>
      </c>
      <c r="F692" s="279">
        <f>SUM(G692:L692)</f>
        <v>0</v>
      </c>
      <c r="G692" s="279" t="s">
        <v>545</v>
      </c>
      <c r="H692" s="279" t="s">
        <v>545</v>
      </c>
      <c r="I692" s="279" t="s">
        <v>545</v>
      </c>
      <c r="J692" s="279" t="s">
        <v>545</v>
      </c>
      <c r="K692" s="279" t="s">
        <v>545</v>
      </c>
      <c r="L692" s="279" t="s">
        <v>545</v>
      </c>
      <c r="M692" s="279" t="s">
        <v>545</v>
      </c>
    </row>
    <row r="693" spans="1:13" ht="15" customHeight="1">
      <c r="A693" s="265" t="s">
        <v>1409</v>
      </c>
      <c r="B693" s="578" t="s">
        <v>631</v>
      </c>
      <c r="C693" s="579"/>
      <c r="D693" s="267">
        <v>26281</v>
      </c>
      <c r="E693" s="283" t="s">
        <v>630</v>
      </c>
      <c r="F693" s="280">
        <f>SUM(G693:L693)</f>
        <v>0</v>
      </c>
      <c r="G693" s="280">
        <f t="shared" ref="G693:M693" si="134">SUM(G695:G697)</f>
        <v>0</v>
      </c>
      <c r="H693" s="280">
        <f t="shared" si="134"/>
        <v>0</v>
      </c>
      <c r="I693" s="280">
        <f t="shared" si="134"/>
        <v>0</v>
      </c>
      <c r="J693" s="280">
        <f t="shared" si="134"/>
        <v>0</v>
      </c>
      <c r="K693" s="280">
        <f t="shared" si="134"/>
        <v>0</v>
      </c>
      <c r="L693" s="280">
        <f t="shared" si="134"/>
        <v>0</v>
      </c>
      <c r="M693" s="280">
        <f t="shared" si="134"/>
        <v>0</v>
      </c>
    </row>
    <row r="694" spans="1:13" ht="15" customHeight="1">
      <c r="B694" s="576" t="s">
        <v>550</v>
      </c>
      <c r="C694" s="577"/>
      <c r="D694" s="267" t="s">
        <v>545</v>
      </c>
      <c r="E694" s="267" t="s">
        <v>545</v>
      </c>
      <c r="F694" s="277" t="s">
        <v>545</v>
      </c>
      <c r="G694" s="277" t="s">
        <v>545</v>
      </c>
      <c r="H694" s="277" t="s">
        <v>545</v>
      </c>
      <c r="I694" s="277" t="s">
        <v>545</v>
      </c>
      <c r="J694" s="277" t="s">
        <v>545</v>
      </c>
      <c r="K694" s="277" t="s">
        <v>545</v>
      </c>
      <c r="L694" s="277" t="s">
        <v>545</v>
      </c>
      <c r="M694" s="277" t="s">
        <v>545</v>
      </c>
    </row>
    <row r="695" spans="1:13" ht="15" customHeight="1">
      <c r="B695" s="576" t="s">
        <v>549</v>
      </c>
      <c r="C695" s="577"/>
      <c r="D695" s="267">
        <v>26281</v>
      </c>
      <c r="E695" s="283" t="s">
        <v>630</v>
      </c>
      <c r="F695" s="279">
        <f>SUM(G695:L695)</f>
        <v>0</v>
      </c>
      <c r="G695" s="279" t="s">
        <v>545</v>
      </c>
      <c r="H695" s="279" t="s">
        <v>545</v>
      </c>
      <c r="I695" s="279" t="s">
        <v>545</v>
      </c>
      <c r="J695" s="279" t="s">
        <v>545</v>
      </c>
      <c r="K695" s="279" t="s">
        <v>545</v>
      </c>
      <c r="L695" s="279" t="s">
        <v>545</v>
      </c>
      <c r="M695" s="279" t="s">
        <v>545</v>
      </c>
    </row>
    <row r="696" spans="1:13" ht="15" customHeight="1">
      <c r="B696" s="576" t="s">
        <v>548</v>
      </c>
      <c r="C696" s="577"/>
      <c r="D696" s="267">
        <v>26281</v>
      </c>
      <c r="E696" s="283" t="s">
        <v>630</v>
      </c>
      <c r="F696" s="279">
        <f>SUM(G696:L696)</f>
        <v>0</v>
      </c>
      <c r="G696" s="279" t="s">
        <v>545</v>
      </c>
      <c r="H696" s="279" t="s">
        <v>545</v>
      </c>
      <c r="I696" s="279" t="s">
        <v>545</v>
      </c>
      <c r="J696" s="279" t="s">
        <v>545</v>
      </c>
      <c r="K696" s="279" t="s">
        <v>545</v>
      </c>
      <c r="L696" s="279" t="s">
        <v>545</v>
      </c>
      <c r="M696" s="279" t="s">
        <v>545</v>
      </c>
    </row>
    <row r="697" spans="1:13" ht="15" customHeight="1">
      <c r="B697" s="576" t="s">
        <v>547</v>
      </c>
      <c r="C697" s="577"/>
      <c r="D697" s="267">
        <v>26281</v>
      </c>
      <c r="E697" s="283" t="s">
        <v>630</v>
      </c>
      <c r="F697" s="279">
        <f>SUM(G697:L697)</f>
        <v>0</v>
      </c>
      <c r="G697" s="279" t="s">
        <v>545</v>
      </c>
      <c r="H697" s="279" t="s">
        <v>545</v>
      </c>
      <c r="I697" s="279" t="s">
        <v>545</v>
      </c>
      <c r="J697" s="279" t="s">
        <v>545</v>
      </c>
      <c r="K697" s="279" t="s">
        <v>545</v>
      </c>
      <c r="L697" s="279" t="s">
        <v>545</v>
      </c>
      <c r="M697" s="279" t="s">
        <v>545</v>
      </c>
    </row>
    <row r="698" spans="1:13" ht="15" customHeight="1">
      <c r="A698" s="265" t="s">
        <v>1408</v>
      </c>
      <c r="B698" s="578" t="s">
        <v>570</v>
      </c>
      <c r="C698" s="579"/>
      <c r="D698" s="267" t="s">
        <v>1103</v>
      </c>
      <c r="E698" s="267" t="s">
        <v>627</v>
      </c>
      <c r="F698" s="280">
        <f>SUM(G698:L698)</f>
        <v>500000</v>
      </c>
      <c r="G698" s="280">
        <f t="shared" ref="G698:M698" si="135">SUM(G700:G702)</f>
        <v>0</v>
      </c>
      <c r="H698" s="280">
        <f t="shared" si="135"/>
        <v>0</v>
      </c>
      <c r="I698" s="280">
        <f t="shared" si="135"/>
        <v>0</v>
      </c>
      <c r="J698" s="280">
        <f t="shared" si="135"/>
        <v>0</v>
      </c>
      <c r="K698" s="280">
        <f t="shared" si="135"/>
        <v>0</v>
      </c>
      <c r="L698" s="280">
        <f t="shared" si="135"/>
        <v>500000</v>
      </c>
      <c r="M698" s="280">
        <f t="shared" si="135"/>
        <v>0</v>
      </c>
    </row>
    <row r="699" spans="1:13" ht="15" customHeight="1">
      <c r="B699" s="576" t="s">
        <v>550</v>
      </c>
      <c r="C699" s="577"/>
      <c r="D699" s="267" t="s">
        <v>545</v>
      </c>
      <c r="E699" s="267" t="s">
        <v>545</v>
      </c>
      <c r="F699" s="277" t="s">
        <v>545</v>
      </c>
      <c r="G699" s="277" t="s">
        <v>545</v>
      </c>
      <c r="H699" s="277" t="s">
        <v>545</v>
      </c>
      <c r="I699" s="277" t="s">
        <v>545</v>
      </c>
      <c r="J699" s="277" t="s">
        <v>545</v>
      </c>
      <c r="K699" s="277" t="s">
        <v>545</v>
      </c>
      <c r="L699" s="277" t="s">
        <v>545</v>
      </c>
      <c r="M699" s="277" t="s">
        <v>545</v>
      </c>
    </row>
    <row r="700" spans="1:13" ht="30" customHeight="1">
      <c r="B700" s="576" t="s">
        <v>549</v>
      </c>
      <c r="C700" s="577"/>
      <c r="D700" s="267" t="s">
        <v>1103</v>
      </c>
      <c r="E700" s="267" t="s">
        <v>627</v>
      </c>
      <c r="F700" s="279">
        <f>SUM(G700:L700)</f>
        <v>500000</v>
      </c>
      <c r="G700" s="279">
        <v>0</v>
      </c>
      <c r="H700" s="279" t="s">
        <v>545</v>
      </c>
      <c r="I700" s="279">
        <v>0</v>
      </c>
      <c r="J700" s="279">
        <v>0</v>
      </c>
      <c r="K700" s="279" t="s">
        <v>545</v>
      </c>
      <c r="L700" s="279">
        <v>500000</v>
      </c>
      <c r="M700" s="279">
        <v>0</v>
      </c>
    </row>
    <row r="701" spans="1:13" ht="30" customHeight="1">
      <c r="B701" s="576" t="s">
        <v>548</v>
      </c>
      <c r="C701" s="577"/>
      <c r="D701" s="267" t="s">
        <v>1103</v>
      </c>
      <c r="E701" s="267" t="s">
        <v>627</v>
      </c>
      <c r="F701" s="279">
        <f>SUM(G701:L701)</f>
        <v>0</v>
      </c>
      <c r="G701" s="279" t="s">
        <v>545</v>
      </c>
      <c r="H701" s="279" t="s">
        <v>545</v>
      </c>
      <c r="I701" s="279" t="s">
        <v>545</v>
      </c>
      <c r="J701" s="279" t="s">
        <v>545</v>
      </c>
      <c r="K701" s="279" t="s">
        <v>545</v>
      </c>
      <c r="L701" s="279">
        <v>0</v>
      </c>
      <c r="M701" s="279" t="s">
        <v>545</v>
      </c>
    </row>
    <row r="702" spans="1:13">
      <c r="B702" s="576" t="s">
        <v>547</v>
      </c>
      <c r="C702" s="577"/>
      <c r="D702" s="267" t="s">
        <v>1103</v>
      </c>
      <c r="E702" s="267" t="s">
        <v>627</v>
      </c>
      <c r="F702" s="279">
        <f>SUM(G702:L702)</f>
        <v>0</v>
      </c>
      <c r="G702" s="279" t="s">
        <v>545</v>
      </c>
      <c r="H702" s="279" t="s">
        <v>545</v>
      </c>
      <c r="I702" s="279" t="s">
        <v>545</v>
      </c>
      <c r="J702" s="279" t="s">
        <v>545</v>
      </c>
      <c r="K702" s="279" t="s">
        <v>545</v>
      </c>
      <c r="L702" s="279">
        <v>0</v>
      </c>
      <c r="M702" s="279" t="s">
        <v>545</v>
      </c>
    </row>
    <row r="703" spans="1:13" ht="15" customHeight="1">
      <c r="A703" s="265" t="s">
        <v>1407</v>
      </c>
      <c r="B703" s="578" t="s">
        <v>625</v>
      </c>
      <c r="C703" s="579"/>
      <c r="D703" s="267" t="s">
        <v>1102</v>
      </c>
      <c r="E703" s="267" t="s">
        <v>623</v>
      </c>
      <c r="F703" s="280">
        <f>SUM(G703:L703)</f>
        <v>0</v>
      </c>
      <c r="G703" s="280">
        <f t="shared" ref="G703:M703" si="136">SUM(G705:G707)</f>
        <v>0</v>
      </c>
      <c r="H703" s="280">
        <f t="shared" si="136"/>
        <v>0</v>
      </c>
      <c r="I703" s="280">
        <f t="shared" si="136"/>
        <v>0</v>
      </c>
      <c r="J703" s="280">
        <f t="shared" si="136"/>
        <v>0</v>
      </c>
      <c r="K703" s="280">
        <f t="shared" si="136"/>
        <v>0</v>
      </c>
      <c r="L703" s="280">
        <f t="shared" si="136"/>
        <v>0</v>
      </c>
      <c r="M703" s="280">
        <f t="shared" si="136"/>
        <v>0</v>
      </c>
    </row>
    <row r="704" spans="1:13" ht="15" customHeight="1">
      <c r="B704" s="576" t="s">
        <v>550</v>
      </c>
      <c r="C704" s="577"/>
      <c r="D704" s="267" t="s">
        <v>545</v>
      </c>
      <c r="E704" s="267" t="s">
        <v>545</v>
      </c>
      <c r="F704" s="277" t="s">
        <v>545</v>
      </c>
      <c r="G704" s="277" t="s">
        <v>545</v>
      </c>
      <c r="H704" s="277" t="s">
        <v>545</v>
      </c>
      <c r="I704" s="277" t="s">
        <v>545</v>
      </c>
      <c r="J704" s="277" t="s">
        <v>545</v>
      </c>
      <c r="K704" s="277" t="s">
        <v>545</v>
      </c>
      <c r="L704" s="277" t="s">
        <v>545</v>
      </c>
      <c r="M704" s="277" t="s">
        <v>545</v>
      </c>
    </row>
    <row r="705" spans="1:13" ht="15" customHeight="1">
      <c r="B705" s="576" t="s">
        <v>549</v>
      </c>
      <c r="C705" s="577"/>
      <c r="D705" s="267" t="s">
        <v>1102</v>
      </c>
      <c r="E705" s="267" t="s">
        <v>623</v>
      </c>
      <c r="F705" s="279">
        <f>SUM(G705:L705)</f>
        <v>0</v>
      </c>
      <c r="G705" s="279" t="s">
        <v>545</v>
      </c>
      <c r="H705" s="279" t="s">
        <v>545</v>
      </c>
      <c r="I705" s="279" t="s">
        <v>545</v>
      </c>
      <c r="J705" s="279" t="s">
        <v>545</v>
      </c>
      <c r="K705" s="279" t="s">
        <v>545</v>
      </c>
      <c r="L705" s="279" t="s">
        <v>545</v>
      </c>
      <c r="M705" s="279" t="s">
        <v>545</v>
      </c>
    </row>
    <row r="706" spans="1:13" ht="15" customHeight="1">
      <c r="B706" s="576" t="s">
        <v>548</v>
      </c>
      <c r="C706" s="577"/>
      <c r="D706" s="267" t="s">
        <v>1102</v>
      </c>
      <c r="E706" s="267" t="s">
        <v>623</v>
      </c>
      <c r="F706" s="279">
        <f>SUM(G706:L706)</f>
        <v>0</v>
      </c>
      <c r="G706" s="279" t="s">
        <v>545</v>
      </c>
      <c r="H706" s="279" t="s">
        <v>545</v>
      </c>
      <c r="I706" s="279" t="s">
        <v>545</v>
      </c>
      <c r="J706" s="279" t="s">
        <v>545</v>
      </c>
      <c r="K706" s="279" t="s">
        <v>545</v>
      </c>
      <c r="L706" s="279" t="s">
        <v>545</v>
      </c>
      <c r="M706" s="279" t="s">
        <v>545</v>
      </c>
    </row>
    <row r="707" spans="1:13" ht="15" customHeight="1">
      <c r="B707" s="576" t="s">
        <v>547</v>
      </c>
      <c r="C707" s="577"/>
      <c r="D707" s="267" t="s">
        <v>1102</v>
      </c>
      <c r="E707" s="267" t="s">
        <v>623</v>
      </c>
      <c r="F707" s="279">
        <f>SUM(G707:L707)</f>
        <v>0</v>
      </c>
      <c r="G707" s="279" t="s">
        <v>545</v>
      </c>
      <c r="H707" s="279" t="s">
        <v>545</v>
      </c>
      <c r="I707" s="279" t="s">
        <v>545</v>
      </c>
      <c r="J707" s="279" t="s">
        <v>545</v>
      </c>
      <c r="K707" s="279" t="s">
        <v>545</v>
      </c>
      <c r="L707" s="279" t="s">
        <v>545</v>
      </c>
      <c r="M707" s="279" t="s">
        <v>545</v>
      </c>
    </row>
    <row r="708" spans="1:13" ht="15" customHeight="1">
      <c r="A708" s="265" t="s">
        <v>1406</v>
      </c>
      <c r="B708" s="578" t="s">
        <v>621</v>
      </c>
      <c r="C708" s="579"/>
      <c r="D708" s="267" t="s">
        <v>1101</v>
      </c>
      <c r="E708" s="267" t="s">
        <v>102</v>
      </c>
      <c r="F708" s="280">
        <f>SUM(G708:L708)</f>
        <v>650599.34</v>
      </c>
      <c r="G708" s="280">
        <f t="shared" ref="G708:M708" si="137">SUM(G710:G712)</f>
        <v>100599.34</v>
      </c>
      <c r="H708" s="280">
        <f t="shared" si="137"/>
        <v>0</v>
      </c>
      <c r="I708" s="280">
        <f t="shared" si="137"/>
        <v>0</v>
      </c>
      <c r="J708" s="280">
        <f t="shared" si="137"/>
        <v>0</v>
      </c>
      <c r="K708" s="280">
        <f t="shared" si="137"/>
        <v>0</v>
      </c>
      <c r="L708" s="280">
        <f t="shared" si="137"/>
        <v>550000</v>
      </c>
      <c r="M708" s="280">
        <f t="shared" si="137"/>
        <v>0</v>
      </c>
    </row>
    <row r="709" spans="1:13" ht="15" customHeight="1">
      <c r="B709" s="576" t="s">
        <v>550</v>
      </c>
      <c r="C709" s="577"/>
      <c r="D709" s="267" t="s">
        <v>545</v>
      </c>
      <c r="E709" s="267" t="s">
        <v>545</v>
      </c>
      <c r="F709" s="277" t="s">
        <v>545</v>
      </c>
      <c r="G709" s="277" t="s">
        <v>545</v>
      </c>
      <c r="H709" s="277" t="s">
        <v>545</v>
      </c>
      <c r="I709" s="277" t="s">
        <v>545</v>
      </c>
      <c r="J709" s="277" t="s">
        <v>545</v>
      </c>
      <c r="K709" s="277" t="s">
        <v>545</v>
      </c>
      <c r="L709" s="277" t="s">
        <v>545</v>
      </c>
      <c r="M709" s="277" t="s">
        <v>545</v>
      </c>
    </row>
    <row r="710" spans="1:13" ht="30" customHeight="1">
      <c r="B710" s="576" t="s">
        <v>549</v>
      </c>
      <c r="C710" s="577"/>
      <c r="D710" s="267" t="s">
        <v>1101</v>
      </c>
      <c r="E710" s="267" t="s">
        <v>102</v>
      </c>
      <c r="F710" s="279">
        <f>SUM(G710:L710)</f>
        <v>650599.34</v>
      </c>
      <c r="G710" s="279">
        <v>100599.34</v>
      </c>
      <c r="H710" s="279" t="s">
        <v>545</v>
      </c>
      <c r="I710" s="279">
        <v>0</v>
      </c>
      <c r="J710" s="279">
        <v>0</v>
      </c>
      <c r="K710" s="279" t="s">
        <v>545</v>
      </c>
      <c r="L710" s="279">
        <v>550000</v>
      </c>
      <c r="M710" s="279">
        <v>0</v>
      </c>
    </row>
    <row r="711" spans="1:13" ht="30" customHeight="1">
      <c r="B711" s="576" t="s">
        <v>548</v>
      </c>
      <c r="C711" s="577"/>
      <c r="D711" s="267" t="s">
        <v>1101</v>
      </c>
      <c r="E711" s="267" t="s">
        <v>102</v>
      </c>
      <c r="F711" s="279">
        <f>SUM(G711:L711)</f>
        <v>0</v>
      </c>
      <c r="G711" s="279" t="s">
        <v>545</v>
      </c>
      <c r="H711" s="279" t="s">
        <v>545</v>
      </c>
      <c r="I711" s="279" t="s">
        <v>545</v>
      </c>
      <c r="J711" s="279" t="s">
        <v>545</v>
      </c>
      <c r="K711" s="279" t="s">
        <v>545</v>
      </c>
      <c r="L711" s="279">
        <v>0</v>
      </c>
      <c r="M711" s="279" t="s">
        <v>545</v>
      </c>
    </row>
    <row r="712" spans="1:13">
      <c r="B712" s="576" t="s">
        <v>547</v>
      </c>
      <c r="C712" s="577"/>
      <c r="D712" s="267" t="s">
        <v>1101</v>
      </c>
      <c r="E712" s="267" t="s">
        <v>102</v>
      </c>
      <c r="F712" s="279">
        <f>SUM(G712:L712)</f>
        <v>0</v>
      </c>
      <c r="G712" s="279" t="s">
        <v>545</v>
      </c>
      <c r="H712" s="279" t="s">
        <v>545</v>
      </c>
      <c r="I712" s="279" t="s">
        <v>545</v>
      </c>
      <c r="J712" s="279" t="s">
        <v>545</v>
      </c>
      <c r="K712" s="279" t="s">
        <v>545</v>
      </c>
      <c r="L712" s="279">
        <v>0</v>
      </c>
      <c r="M712" s="279" t="s">
        <v>545</v>
      </c>
    </row>
    <row r="713" spans="1:13" ht="15" customHeight="1">
      <c r="A713" s="265" t="s">
        <v>1405</v>
      </c>
      <c r="B713" s="578" t="s">
        <v>618</v>
      </c>
      <c r="C713" s="579"/>
      <c r="D713" s="267" t="s">
        <v>1100</v>
      </c>
      <c r="E713" s="267" t="s">
        <v>616</v>
      </c>
      <c r="F713" s="280">
        <f>SUM(G713:L713)</f>
        <v>0</v>
      </c>
      <c r="G713" s="280">
        <f t="shared" ref="G713:M713" si="138">SUM(G715:G717)</f>
        <v>0</v>
      </c>
      <c r="H713" s="280">
        <f t="shared" si="138"/>
        <v>0</v>
      </c>
      <c r="I713" s="280">
        <f t="shared" si="138"/>
        <v>0</v>
      </c>
      <c r="J713" s="280">
        <f t="shared" si="138"/>
        <v>0</v>
      </c>
      <c r="K713" s="280">
        <f t="shared" si="138"/>
        <v>0</v>
      </c>
      <c r="L713" s="280">
        <f t="shared" si="138"/>
        <v>0</v>
      </c>
      <c r="M713" s="280">
        <f t="shared" si="138"/>
        <v>0</v>
      </c>
    </row>
    <row r="714" spans="1:13" ht="15" customHeight="1">
      <c r="B714" s="610" t="s">
        <v>550</v>
      </c>
      <c r="C714" s="611"/>
      <c r="D714" s="267" t="s">
        <v>545</v>
      </c>
      <c r="E714" s="267" t="s">
        <v>545</v>
      </c>
      <c r="F714" s="277" t="s">
        <v>545</v>
      </c>
      <c r="G714" s="277" t="s">
        <v>545</v>
      </c>
      <c r="H714" s="277" t="s">
        <v>545</v>
      </c>
      <c r="I714" s="277" t="s">
        <v>545</v>
      </c>
      <c r="J714" s="277" t="s">
        <v>545</v>
      </c>
      <c r="K714" s="277" t="s">
        <v>545</v>
      </c>
      <c r="L714" s="277" t="s">
        <v>545</v>
      </c>
      <c r="M714" s="277" t="s">
        <v>545</v>
      </c>
    </row>
    <row r="715" spans="1:13" ht="15" customHeight="1">
      <c r="B715" s="610" t="s">
        <v>549</v>
      </c>
      <c r="C715" s="611"/>
      <c r="D715" s="267" t="s">
        <v>1100</v>
      </c>
      <c r="E715" s="267" t="s">
        <v>616</v>
      </c>
      <c r="F715" s="279">
        <f>SUM(G715:L715)</f>
        <v>0</v>
      </c>
      <c r="G715" s="279" t="s">
        <v>545</v>
      </c>
      <c r="H715" s="279" t="s">
        <v>545</v>
      </c>
      <c r="I715" s="279" t="s">
        <v>545</v>
      </c>
      <c r="J715" s="279" t="s">
        <v>545</v>
      </c>
      <c r="K715" s="279" t="s">
        <v>545</v>
      </c>
      <c r="L715" s="279" t="s">
        <v>545</v>
      </c>
      <c r="M715" s="279" t="s">
        <v>545</v>
      </c>
    </row>
    <row r="716" spans="1:13" ht="15" customHeight="1">
      <c r="B716" s="610" t="s">
        <v>548</v>
      </c>
      <c r="C716" s="611"/>
      <c r="D716" s="267" t="s">
        <v>1100</v>
      </c>
      <c r="E716" s="267" t="s">
        <v>616</v>
      </c>
      <c r="F716" s="279">
        <f>SUM(G716:L716)</f>
        <v>0</v>
      </c>
      <c r="G716" s="279" t="s">
        <v>545</v>
      </c>
      <c r="H716" s="279" t="s">
        <v>545</v>
      </c>
      <c r="I716" s="279" t="s">
        <v>545</v>
      </c>
      <c r="J716" s="279" t="s">
        <v>545</v>
      </c>
      <c r="K716" s="279" t="s">
        <v>545</v>
      </c>
      <c r="L716" s="279" t="s">
        <v>545</v>
      </c>
      <c r="M716" s="279" t="s">
        <v>545</v>
      </c>
    </row>
    <row r="717" spans="1:13" ht="15" customHeight="1">
      <c r="B717" s="610" t="s">
        <v>547</v>
      </c>
      <c r="C717" s="611"/>
      <c r="D717" s="267" t="s">
        <v>1100</v>
      </c>
      <c r="E717" s="267" t="s">
        <v>616</v>
      </c>
      <c r="F717" s="279">
        <f>SUM(G717:L717)</f>
        <v>0</v>
      </c>
      <c r="G717" s="279" t="s">
        <v>545</v>
      </c>
      <c r="H717" s="279" t="s">
        <v>545</v>
      </c>
      <c r="I717" s="279" t="s">
        <v>545</v>
      </c>
      <c r="J717" s="279" t="s">
        <v>545</v>
      </c>
      <c r="K717" s="279" t="s">
        <v>545</v>
      </c>
      <c r="L717" s="279" t="s">
        <v>545</v>
      </c>
      <c r="M717" s="279" t="s">
        <v>545</v>
      </c>
    </row>
    <row r="718" spans="1:13" ht="15" customHeight="1">
      <c r="A718" s="265" t="s">
        <v>1404</v>
      </c>
      <c r="B718" s="578" t="s">
        <v>614</v>
      </c>
      <c r="C718" s="579"/>
      <c r="D718" s="267" t="s">
        <v>1099</v>
      </c>
      <c r="E718" s="267" t="s">
        <v>612</v>
      </c>
      <c r="F718" s="280">
        <f>SUM(G718:L718)</f>
        <v>0</v>
      </c>
      <c r="G718" s="280">
        <f t="shared" ref="G718:M718" si="139">SUM(G720:G722)</f>
        <v>0</v>
      </c>
      <c r="H718" s="280">
        <f t="shared" si="139"/>
        <v>0</v>
      </c>
      <c r="I718" s="280">
        <f t="shared" si="139"/>
        <v>0</v>
      </c>
      <c r="J718" s="280">
        <f t="shared" si="139"/>
        <v>0</v>
      </c>
      <c r="K718" s="280">
        <f t="shared" si="139"/>
        <v>0</v>
      </c>
      <c r="L718" s="280">
        <f t="shared" si="139"/>
        <v>0</v>
      </c>
      <c r="M718" s="280">
        <f t="shared" si="139"/>
        <v>0</v>
      </c>
    </row>
    <row r="719" spans="1:13" ht="15" customHeight="1">
      <c r="B719" s="610" t="s">
        <v>550</v>
      </c>
      <c r="C719" s="611"/>
      <c r="D719" s="267" t="s">
        <v>545</v>
      </c>
      <c r="E719" s="267" t="s">
        <v>545</v>
      </c>
      <c r="F719" s="277" t="s">
        <v>545</v>
      </c>
      <c r="G719" s="277" t="s">
        <v>545</v>
      </c>
      <c r="H719" s="277" t="s">
        <v>545</v>
      </c>
      <c r="I719" s="277" t="s">
        <v>545</v>
      </c>
      <c r="J719" s="277" t="s">
        <v>545</v>
      </c>
      <c r="K719" s="277" t="s">
        <v>545</v>
      </c>
      <c r="L719" s="277" t="s">
        <v>545</v>
      </c>
      <c r="M719" s="277" t="s">
        <v>545</v>
      </c>
    </row>
    <row r="720" spans="1:13" ht="15" customHeight="1">
      <c r="B720" s="610" t="s">
        <v>549</v>
      </c>
      <c r="C720" s="611"/>
      <c r="D720" s="267" t="s">
        <v>1099</v>
      </c>
      <c r="E720" s="267" t="s">
        <v>612</v>
      </c>
      <c r="F720" s="279">
        <f>SUM(G720:L720)</f>
        <v>0</v>
      </c>
      <c r="G720" s="279" t="s">
        <v>545</v>
      </c>
      <c r="H720" s="279" t="s">
        <v>545</v>
      </c>
      <c r="I720" s="279" t="s">
        <v>545</v>
      </c>
      <c r="J720" s="279" t="s">
        <v>545</v>
      </c>
      <c r="K720" s="279" t="s">
        <v>545</v>
      </c>
      <c r="L720" s="279" t="s">
        <v>545</v>
      </c>
      <c r="M720" s="279" t="s">
        <v>545</v>
      </c>
    </row>
    <row r="721" spans="1:13" ht="15" customHeight="1">
      <c r="B721" s="610" t="s">
        <v>548</v>
      </c>
      <c r="C721" s="611"/>
      <c r="D721" s="267" t="s">
        <v>1099</v>
      </c>
      <c r="E721" s="267" t="s">
        <v>612</v>
      </c>
      <c r="F721" s="279">
        <f>SUM(G721:L721)</f>
        <v>0</v>
      </c>
      <c r="G721" s="279" t="s">
        <v>545</v>
      </c>
      <c r="H721" s="279" t="s">
        <v>545</v>
      </c>
      <c r="I721" s="279" t="s">
        <v>545</v>
      </c>
      <c r="J721" s="279" t="s">
        <v>545</v>
      </c>
      <c r="K721" s="279" t="s">
        <v>545</v>
      </c>
      <c r="L721" s="279" t="s">
        <v>545</v>
      </c>
      <c r="M721" s="279" t="s">
        <v>545</v>
      </c>
    </row>
    <row r="722" spans="1:13" ht="15" customHeight="1">
      <c r="B722" s="610" t="s">
        <v>547</v>
      </c>
      <c r="C722" s="611"/>
      <c r="D722" s="267" t="s">
        <v>1099</v>
      </c>
      <c r="E722" s="267" t="s">
        <v>612</v>
      </c>
      <c r="F722" s="279">
        <f>SUM(G722:L722)</f>
        <v>0</v>
      </c>
      <c r="G722" s="279" t="s">
        <v>545</v>
      </c>
      <c r="H722" s="279" t="s">
        <v>545</v>
      </c>
      <c r="I722" s="279" t="s">
        <v>545</v>
      </c>
      <c r="J722" s="279" t="s">
        <v>545</v>
      </c>
      <c r="K722" s="279" t="s">
        <v>545</v>
      </c>
      <c r="L722" s="279" t="s">
        <v>545</v>
      </c>
      <c r="M722" s="279" t="s">
        <v>545</v>
      </c>
    </row>
    <row r="723" spans="1:13" ht="15" customHeight="1">
      <c r="A723" s="265" t="s">
        <v>1403</v>
      </c>
      <c r="B723" s="578" t="s">
        <v>610</v>
      </c>
      <c r="C723" s="579"/>
      <c r="D723" s="267" t="s">
        <v>1098</v>
      </c>
      <c r="E723" s="267" t="s">
        <v>608</v>
      </c>
      <c r="F723" s="280">
        <f>SUM(G723:L723)</f>
        <v>0</v>
      </c>
      <c r="G723" s="280">
        <f t="shared" ref="G723:M723" si="140">SUM(G725:G727)</f>
        <v>0</v>
      </c>
      <c r="H723" s="280">
        <f t="shared" si="140"/>
        <v>0</v>
      </c>
      <c r="I723" s="280">
        <f t="shared" si="140"/>
        <v>0</v>
      </c>
      <c r="J723" s="280">
        <f t="shared" si="140"/>
        <v>0</v>
      </c>
      <c r="K723" s="280">
        <f t="shared" si="140"/>
        <v>0</v>
      </c>
      <c r="L723" s="280">
        <f t="shared" si="140"/>
        <v>0</v>
      </c>
      <c r="M723" s="280">
        <f t="shared" si="140"/>
        <v>0</v>
      </c>
    </row>
    <row r="724" spans="1:13" ht="15" customHeight="1">
      <c r="B724" s="610" t="s">
        <v>550</v>
      </c>
      <c r="C724" s="611"/>
      <c r="D724" s="267" t="s">
        <v>545</v>
      </c>
      <c r="E724" s="267" t="s">
        <v>545</v>
      </c>
      <c r="F724" s="277" t="s">
        <v>545</v>
      </c>
      <c r="G724" s="277" t="s">
        <v>545</v>
      </c>
      <c r="H724" s="277" t="s">
        <v>545</v>
      </c>
      <c r="I724" s="277" t="s">
        <v>545</v>
      </c>
      <c r="J724" s="277" t="s">
        <v>545</v>
      </c>
      <c r="K724" s="277" t="s">
        <v>545</v>
      </c>
      <c r="L724" s="277" t="s">
        <v>545</v>
      </c>
      <c r="M724" s="277" t="s">
        <v>545</v>
      </c>
    </row>
    <row r="725" spans="1:13" ht="15" customHeight="1">
      <c r="B725" s="610" t="s">
        <v>549</v>
      </c>
      <c r="C725" s="611"/>
      <c r="D725" s="267" t="s">
        <v>1098</v>
      </c>
      <c r="E725" s="267" t="s">
        <v>608</v>
      </c>
      <c r="F725" s="279">
        <f>SUM(G725:L725)</f>
        <v>0</v>
      </c>
      <c r="G725" s="279" t="s">
        <v>545</v>
      </c>
      <c r="H725" s="279" t="s">
        <v>545</v>
      </c>
      <c r="I725" s="279" t="s">
        <v>545</v>
      </c>
      <c r="J725" s="279" t="s">
        <v>545</v>
      </c>
      <c r="K725" s="279" t="s">
        <v>545</v>
      </c>
      <c r="L725" s="279" t="s">
        <v>545</v>
      </c>
      <c r="M725" s="279" t="s">
        <v>545</v>
      </c>
    </row>
    <row r="726" spans="1:13" ht="15" customHeight="1">
      <c r="B726" s="610" t="s">
        <v>548</v>
      </c>
      <c r="C726" s="611"/>
      <c r="D726" s="267" t="s">
        <v>1098</v>
      </c>
      <c r="E726" s="267" t="s">
        <v>608</v>
      </c>
      <c r="F726" s="279">
        <f>SUM(G726:L726)</f>
        <v>0</v>
      </c>
      <c r="G726" s="279" t="s">
        <v>545</v>
      </c>
      <c r="H726" s="279" t="s">
        <v>545</v>
      </c>
      <c r="I726" s="279" t="s">
        <v>545</v>
      </c>
      <c r="J726" s="279" t="s">
        <v>545</v>
      </c>
      <c r="K726" s="279" t="s">
        <v>545</v>
      </c>
      <c r="L726" s="279" t="s">
        <v>545</v>
      </c>
      <c r="M726" s="279" t="s">
        <v>545</v>
      </c>
    </row>
    <row r="727" spans="1:13" ht="15" customHeight="1">
      <c r="B727" s="610" t="s">
        <v>547</v>
      </c>
      <c r="C727" s="611"/>
      <c r="D727" s="267" t="s">
        <v>1098</v>
      </c>
      <c r="E727" s="267" t="s">
        <v>608</v>
      </c>
      <c r="F727" s="279">
        <f>SUM(G727:L727)</f>
        <v>0</v>
      </c>
      <c r="G727" s="279" t="s">
        <v>545</v>
      </c>
      <c r="H727" s="279" t="s">
        <v>545</v>
      </c>
      <c r="I727" s="279" t="s">
        <v>545</v>
      </c>
      <c r="J727" s="279" t="s">
        <v>545</v>
      </c>
      <c r="K727" s="279" t="s">
        <v>545</v>
      </c>
      <c r="L727" s="279" t="s">
        <v>545</v>
      </c>
      <c r="M727" s="279" t="s">
        <v>545</v>
      </c>
    </row>
    <row r="728" spans="1:13" ht="15" customHeight="1">
      <c r="A728" s="265" t="s">
        <v>1402</v>
      </c>
      <c r="B728" s="578" t="s">
        <v>606</v>
      </c>
      <c r="C728" s="579"/>
      <c r="D728" s="267" t="s">
        <v>1097</v>
      </c>
      <c r="E728" s="267" t="s">
        <v>604</v>
      </c>
      <c r="F728" s="280">
        <f>SUM(G728:L728)</f>
        <v>0</v>
      </c>
      <c r="G728" s="280">
        <f t="shared" ref="G728:M728" si="141">SUM(G730:G732)</f>
        <v>0</v>
      </c>
      <c r="H728" s="280">
        <f t="shared" si="141"/>
        <v>0</v>
      </c>
      <c r="I728" s="280">
        <f t="shared" si="141"/>
        <v>0</v>
      </c>
      <c r="J728" s="280">
        <f t="shared" si="141"/>
        <v>0</v>
      </c>
      <c r="K728" s="280">
        <f t="shared" si="141"/>
        <v>0</v>
      </c>
      <c r="L728" s="280">
        <f t="shared" si="141"/>
        <v>0</v>
      </c>
      <c r="M728" s="280">
        <f t="shared" si="141"/>
        <v>0</v>
      </c>
    </row>
    <row r="729" spans="1:13" ht="15" customHeight="1">
      <c r="B729" s="610" t="s">
        <v>550</v>
      </c>
      <c r="C729" s="611"/>
      <c r="D729" s="267" t="s">
        <v>545</v>
      </c>
      <c r="E729" s="267" t="s">
        <v>545</v>
      </c>
      <c r="F729" s="277" t="s">
        <v>545</v>
      </c>
      <c r="G729" s="277" t="s">
        <v>545</v>
      </c>
      <c r="H729" s="277" t="s">
        <v>545</v>
      </c>
      <c r="I729" s="277" t="s">
        <v>545</v>
      </c>
      <c r="J729" s="277" t="s">
        <v>545</v>
      </c>
      <c r="K729" s="277" t="s">
        <v>545</v>
      </c>
      <c r="L729" s="277" t="s">
        <v>545</v>
      </c>
      <c r="M729" s="277" t="s">
        <v>545</v>
      </c>
    </row>
    <row r="730" spans="1:13" ht="15" customHeight="1">
      <c r="B730" s="610" t="s">
        <v>549</v>
      </c>
      <c r="C730" s="611"/>
      <c r="D730" s="267" t="s">
        <v>1097</v>
      </c>
      <c r="E730" s="267" t="s">
        <v>604</v>
      </c>
      <c r="F730" s="279">
        <f>SUM(G730:L730)</f>
        <v>0</v>
      </c>
      <c r="G730" s="279" t="s">
        <v>545</v>
      </c>
      <c r="H730" s="279" t="s">
        <v>545</v>
      </c>
      <c r="I730" s="279" t="s">
        <v>545</v>
      </c>
      <c r="J730" s="279" t="s">
        <v>545</v>
      </c>
      <c r="K730" s="279" t="s">
        <v>545</v>
      </c>
      <c r="L730" s="279" t="s">
        <v>545</v>
      </c>
      <c r="M730" s="279" t="s">
        <v>545</v>
      </c>
    </row>
    <row r="731" spans="1:13" ht="15" customHeight="1">
      <c r="B731" s="610" t="s">
        <v>548</v>
      </c>
      <c r="C731" s="611"/>
      <c r="D731" s="267" t="s">
        <v>1097</v>
      </c>
      <c r="E731" s="267" t="s">
        <v>604</v>
      </c>
      <c r="F731" s="279">
        <f>SUM(G731:L731)</f>
        <v>0</v>
      </c>
      <c r="G731" s="279" t="s">
        <v>545</v>
      </c>
      <c r="H731" s="279" t="s">
        <v>545</v>
      </c>
      <c r="I731" s="279" t="s">
        <v>545</v>
      </c>
      <c r="J731" s="279" t="s">
        <v>545</v>
      </c>
      <c r="K731" s="279" t="s">
        <v>545</v>
      </c>
      <c r="L731" s="279" t="s">
        <v>545</v>
      </c>
      <c r="M731" s="279" t="s">
        <v>545</v>
      </c>
    </row>
    <row r="732" spans="1:13" ht="15" customHeight="1">
      <c r="B732" s="610" t="s">
        <v>547</v>
      </c>
      <c r="C732" s="611"/>
      <c r="D732" s="267" t="s">
        <v>1097</v>
      </c>
      <c r="E732" s="267" t="s">
        <v>604</v>
      </c>
      <c r="F732" s="279">
        <f>SUM(G732:L732)</f>
        <v>0</v>
      </c>
      <c r="G732" s="279" t="s">
        <v>545</v>
      </c>
      <c r="H732" s="279" t="s">
        <v>545</v>
      </c>
      <c r="I732" s="279" t="s">
        <v>545</v>
      </c>
      <c r="J732" s="279" t="s">
        <v>545</v>
      </c>
      <c r="K732" s="279" t="s">
        <v>545</v>
      </c>
      <c r="L732" s="279" t="s">
        <v>545</v>
      </c>
      <c r="M732" s="279" t="s">
        <v>545</v>
      </c>
    </row>
    <row r="733" spans="1:13" ht="15" customHeight="1">
      <c r="A733" s="265" t="s">
        <v>1401</v>
      </c>
      <c r="B733" s="578" t="s">
        <v>602</v>
      </c>
      <c r="C733" s="579"/>
      <c r="D733" s="267" t="s">
        <v>1096</v>
      </c>
      <c r="E733" s="267" t="s">
        <v>600</v>
      </c>
      <c r="F733" s="280">
        <f>SUM(G733:L733)</f>
        <v>0</v>
      </c>
      <c r="G733" s="280">
        <f t="shared" ref="G733:M733" si="142">SUM(G735:G737)</f>
        <v>0</v>
      </c>
      <c r="H733" s="280">
        <f t="shared" si="142"/>
        <v>0</v>
      </c>
      <c r="I733" s="280">
        <f t="shared" si="142"/>
        <v>0</v>
      </c>
      <c r="J733" s="280">
        <f t="shared" si="142"/>
        <v>0</v>
      </c>
      <c r="K733" s="280">
        <f t="shared" si="142"/>
        <v>0</v>
      </c>
      <c r="L733" s="280">
        <f t="shared" si="142"/>
        <v>0</v>
      </c>
      <c r="M733" s="280">
        <f t="shared" si="142"/>
        <v>0</v>
      </c>
    </row>
    <row r="734" spans="1:13" ht="15" customHeight="1">
      <c r="B734" s="610" t="s">
        <v>550</v>
      </c>
      <c r="C734" s="611"/>
      <c r="D734" s="267" t="s">
        <v>545</v>
      </c>
      <c r="E734" s="267" t="s">
        <v>545</v>
      </c>
      <c r="F734" s="277" t="s">
        <v>545</v>
      </c>
      <c r="G734" s="277" t="s">
        <v>545</v>
      </c>
      <c r="H734" s="277" t="s">
        <v>545</v>
      </c>
      <c r="I734" s="277" t="s">
        <v>545</v>
      </c>
      <c r="J734" s="277" t="s">
        <v>545</v>
      </c>
      <c r="K734" s="277" t="s">
        <v>545</v>
      </c>
      <c r="L734" s="277" t="s">
        <v>545</v>
      </c>
      <c r="M734" s="277" t="s">
        <v>545</v>
      </c>
    </row>
    <row r="735" spans="1:13" ht="15" customHeight="1">
      <c r="B735" s="610" t="s">
        <v>549</v>
      </c>
      <c r="C735" s="611"/>
      <c r="D735" s="267" t="s">
        <v>1096</v>
      </c>
      <c r="E735" s="267" t="s">
        <v>600</v>
      </c>
      <c r="F735" s="279">
        <f>SUM(G735:L735)</f>
        <v>0</v>
      </c>
      <c r="G735" s="279" t="s">
        <v>545</v>
      </c>
      <c r="H735" s="279" t="s">
        <v>545</v>
      </c>
      <c r="I735" s="279" t="s">
        <v>545</v>
      </c>
      <c r="J735" s="279" t="s">
        <v>545</v>
      </c>
      <c r="K735" s="279" t="s">
        <v>545</v>
      </c>
      <c r="L735" s="279" t="s">
        <v>545</v>
      </c>
      <c r="M735" s="279" t="s">
        <v>545</v>
      </c>
    </row>
    <row r="736" spans="1:13" ht="15" customHeight="1">
      <c r="B736" s="610" t="s">
        <v>548</v>
      </c>
      <c r="C736" s="611"/>
      <c r="D736" s="267" t="s">
        <v>1096</v>
      </c>
      <c r="E736" s="267" t="s">
        <v>600</v>
      </c>
      <c r="F736" s="279">
        <f>SUM(G736:L736)</f>
        <v>0</v>
      </c>
      <c r="G736" s="279" t="s">
        <v>545</v>
      </c>
      <c r="H736" s="279" t="s">
        <v>545</v>
      </c>
      <c r="I736" s="279" t="s">
        <v>545</v>
      </c>
      <c r="J736" s="279" t="s">
        <v>545</v>
      </c>
      <c r="K736" s="279" t="s">
        <v>545</v>
      </c>
      <c r="L736" s="279" t="s">
        <v>545</v>
      </c>
      <c r="M736" s="279" t="s">
        <v>545</v>
      </c>
    </row>
    <row r="737" spans="1:13" ht="15" customHeight="1">
      <c r="B737" s="610" t="s">
        <v>547</v>
      </c>
      <c r="C737" s="611"/>
      <c r="D737" s="267" t="s">
        <v>1096</v>
      </c>
      <c r="E737" s="267" t="s">
        <v>600</v>
      </c>
      <c r="F737" s="279">
        <f>SUM(G737:L737)</f>
        <v>0</v>
      </c>
      <c r="G737" s="279" t="s">
        <v>545</v>
      </c>
      <c r="H737" s="279" t="s">
        <v>545</v>
      </c>
      <c r="I737" s="279" t="s">
        <v>545</v>
      </c>
      <c r="J737" s="279" t="s">
        <v>545</v>
      </c>
      <c r="K737" s="279" t="s">
        <v>545</v>
      </c>
      <c r="L737" s="279" t="s">
        <v>545</v>
      </c>
      <c r="M737" s="279" t="s">
        <v>545</v>
      </c>
    </row>
    <row r="738" spans="1:13" ht="15" customHeight="1">
      <c r="A738" s="265" t="s">
        <v>1400</v>
      </c>
      <c r="B738" s="578" t="s">
        <v>598</v>
      </c>
      <c r="C738" s="579"/>
      <c r="D738" s="267" t="s">
        <v>1095</v>
      </c>
      <c r="E738" s="267" t="s">
        <v>596</v>
      </c>
      <c r="F738" s="280">
        <f>SUM(G738:L738)</f>
        <v>550599.34</v>
      </c>
      <c r="G738" s="280">
        <f t="shared" ref="G738:M738" si="143">SUM(G740:G742)</f>
        <v>100599.34</v>
      </c>
      <c r="H738" s="280">
        <f t="shared" si="143"/>
        <v>0</v>
      </c>
      <c r="I738" s="280">
        <f t="shared" si="143"/>
        <v>0</v>
      </c>
      <c r="J738" s="280">
        <f t="shared" si="143"/>
        <v>0</v>
      </c>
      <c r="K738" s="280">
        <f t="shared" si="143"/>
        <v>0</v>
      </c>
      <c r="L738" s="280">
        <f t="shared" si="143"/>
        <v>450000</v>
      </c>
      <c r="M738" s="280">
        <f t="shared" si="143"/>
        <v>0</v>
      </c>
    </row>
    <row r="739" spans="1:13" ht="15" customHeight="1">
      <c r="B739" s="610" t="s">
        <v>550</v>
      </c>
      <c r="C739" s="611"/>
      <c r="D739" s="267" t="s">
        <v>545</v>
      </c>
      <c r="E739" s="267" t="s">
        <v>545</v>
      </c>
      <c r="F739" s="277" t="s">
        <v>545</v>
      </c>
      <c r="G739" s="277" t="s">
        <v>545</v>
      </c>
      <c r="H739" s="277" t="s">
        <v>545</v>
      </c>
      <c r="I739" s="277" t="s">
        <v>545</v>
      </c>
      <c r="J739" s="277" t="s">
        <v>545</v>
      </c>
      <c r="K739" s="277" t="s">
        <v>545</v>
      </c>
      <c r="L739" s="277" t="s">
        <v>545</v>
      </c>
      <c r="M739" s="277" t="s">
        <v>545</v>
      </c>
    </row>
    <row r="740" spans="1:13" ht="30" customHeight="1">
      <c r="B740" s="610" t="s">
        <v>549</v>
      </c>
      <c r="C740" s="611"/>
      <c r="D740" s="267" t="s">
        <v>1095</v>
      </c>
      <c r="E740" s="267" t="s">
        <v>596</v>
      </c>
      <c r="F740" s="279">
        <f>SUM(G740:L740)</f>
        <v>550599.34</v>
      </c>
      <c r="G740" s="279">
        <v>100599.34</v>
      </c>
      <c r="H740" s="279" t="s">
        <v>545</v>
      </c>
      <c r="I740" s="279" t="s">
        <v>545</v>
      </c>
      <c r="J740" s="279" t="s">
        <v>545</v>
      </c>
      <c r="K740" s="279" t="s">
        <v>545</v>
      </c>
      <c r="L740" s="279">
        <v>450000</v>
      </c>
      <c r="M740" s="279" t="s">
        <v>545</v>
      </c>
    </row>
    <row r="741" spans="1:13" ht="15" customHeight="1">
      <c r="B741" s="610" t="s">
        <v>548</v>
      </c>
      <c r="C741" s="611"/>
      <c r="D741" s="267" t="s">
        <v>1095</v>
      </c>
      <c r="E741" s="267" t="s">
        <v>596</v>
      </c>
      <c r="F741" s="279">
        <f>SUM(G741:L741)</f>
        <v>0</v>
      </c>
      <c r="G741" s="279" t="s">
        <v>545</v>
      </c>
      <c r="H741" s="279" t="s">
        <v>545</v>
      </c>
      <c r="I741" s="279" t="s">
        <v>545</v>
      </c>
      <c r="J741" s="279" t="s">
        <v>545</v>
      </c>
      <c r="K741" s="279" t="s">
        <v>545</v>
      </c>
      <c r="L741" s="279" t="s">
        <v>545</v>
      </c>
      <c r="M741" s="279" t="s">
        <v>545</v>
      </c>
    </row>
    <row r="742" spans="1:13" ht="15" customHeight="1">
      <c r="B742" s="610" t="s">
        <v>547</v>
      </c>
      <c r="C742" s="611"/>
      <c r="D742" s="267" t="s">
        <v>1095</v>
      </c>
      <c r="E742" s="267" t="s">
        <v>596</v>
      </c>
      <c r="F742" s="279">
        <f>SUM(G742:L742)</f>
        <v>0</v>
      </c>
      <c r="G742" s="279" t="s">
        <v>545</v>
      </c>
      <c r="H742" s="279" t="s">
        <v>545</v>
      </c>
      <c r="I742" s="279" t="s">
        <v>545</v>
      </c>
      <c r="J742" s="279" t="s">
        <v>545</v>
      </c>
      <c r="K742" s="279" t="s">
        <v>545</v>
      </c>
      <c r="L742" s="279" t="s">
        <v>545</v>
      </c>
      <c r="M742" s="279" t="s">
        <v>545</v>
      </c>
    </row>
    <row r="743" spans="1:13" ht="15" customHeight="1">
      <c r="A743" s="265" t="s">
        <v>1399</v>
      </c>
      <c r="B743" s="578" t="s">
        <v>594</v>
      </c>
      <c r="C743" s="579"/>
      <c r="D743" s="267" t="s">
        <v>1094</v>
      </c>
      <c r="E743" s="267" t="s">
        <v>592</v>
      </c>
      <c r="F743" s="280">
        <f>SUM(G743:L743)</f>
        <v>0</v>
      </c>
      <c r="G743" s="280">
        <f t="shared" ref="G743:M743" si="144">SUM(G745:G747)</f>
        <v>0</v>
      </c>
      <c r="H743" s="280">
        <f t="shared" si="144"/>
        <v>0</v>
      </c>
      <c r="I743" s="280">
        <f t="shared" si="144"/>
        <v>0</v>
      </c>
      <c r="J743" s="280">
        <f t="shared" si="144"/>
        <v>0</v>
      </c>
      <c r="K743" s="280">
        <f t="shared" si="144"/>
        <v>0</v>
      </c>
      <c r="L743" s="280">
        <f t="shared" si="144"/>
        <v>0</v>
      </c>
      <c r="M743" s="280">
        <f t="shared" si="144"/>
        <v>0</v>
      </c>
    </row>
    <row r="744" spans="1:13" ht="15" customHeight="1">
      <c r="B744" s="610" t="s">
        <v>550</v>
      </c>
      <c r="C744" s="611"/>
      <c r="D744" s="267" t="s">
        <v>545</v>
      </c>
      <c r="E744" s="267" t="s">
        <v>545</v>
      </c>
      <c r="F744" s="277" t="s">
        <v>545</v>
      </c>
      <c r="G744" s="277" t="s">
        <v>545</v>
      </c>
      <c r="H744" s="277" t="s">
        <v>545</v>
      </c>
      <c r="I744" s="277" t="s">
        <v>545</v>
      </c>
      <c r="J744" s="277" t="s">
        <v>545</v>
      </c>
      <c r="K744" s="277" t="s">
        <v>545</v>
      </c>
      <c r="L744" s="277" t="s">
        <v>545</v>
      </c>
      <c r="M744" s="277" t="s">
        <v>545</v>
      </c>
    </row>
    <row r="745" spans="1:13" ht="15" customHeight="1">
      <c r="B745" s="610" t="s">
        <v>549</v>
      </c>
      <c r="C745" s="611"/>
      <c r="D745" s="267" t="s">
        <v>1094</v>
      </c>
      <c r="E745" s="267" t="s">
        <v>592</v>
      </c>
      <c r="F745" s="279">
        <f>SUM(G745:L745)</f>
        <v>0</v>
      </c>
      <c r="G745" s="279" t="s">
        <v>545</v>
      </c>
      <c r="H745" s="279" t="s">
        <v>545</v>
      </c>
      <c r="I745" s="279" t="s">
        <v>545</v>
      </c>
      <c r="J745" s="279" t="s">
        <v>545</v>
      </c>
      <c r="K745" s="279" t="s">
        <v>545</v>
      </c>
      <c r="L745" s="279" t="s">
        <v>545</v>
      </c>
      <c r="M745" s="279" t="s">
        <v>545</v>
      </c>
    </row>
    <row r="746" spans="1:13" ht="15" customHeight="1">
      <c r="B746" s="610" t="s">
        <v>548</v>
      </c>
      <c r="C746" s="611"/>
      <c r="D746" s="267" t="s">
        <v>1094</v>
      </c>
      <c r="E746" s="267" t="s">
        <v>592</v>
      </c>
      <c r="F746" s="279">
        <f>SUM(G746:L746)</f>
        <v>0</v>
      </c>
      <c r="G746" s="279" t="s">
        <v>545</v>
      </c>
      <c r="H746" s="279" t="s">
        <v>545</v>
      </c>
      <c r="I746" s="279" t="s">
        <v>545</v>
      </c>
      <c r="J746" s="279" t="s">
        <v>545</v>
      </c>
      <c r="K746" s="279" t="s">
        <v>545</v>
      </c>
      <c r="L746" s="279" t="s">
        <v>545</v>
      </c>
      <c r="M746" s="279" t="s">
        <v>545</v>
      </c>
    </row>
    <row r="747" spans="1:13" ht="15" customHeight="1">
      <c r="B747" s="610" t="s">
        <v>547</v>
      </c>
      <c r="C747" s="611"/>
      <c r="D747" s="267" t="s">
        <v>1094</v>
      </c>
      <c r="E747" s="267" t="s">
        <v>592</v>
      </c>
      <c r="F747" s="279">
        <f>SUM(G747:L747)</f>
        <v>0</v>
      </c>
      <c r="G747" s="279" t="s">
        <v>545</v>
      </c>
      <c r="H747" s="279" t="s">
        <v>545</v>
      </c>
      <c r="I747" s="279" t="s">
        <v>545</v>
      </c>
      <c r="J747" s="279" t="s">
        <v>545</v>
      </c>
      <c r="K747" s="279" t="s">
        <v>545</v>
      </c>
      <c r="L747" s="279" t="s">
        <v>545</v>
      </c>
      <c r="M747" s="279" t="s">
        <v>545</v>
      </c>
    </row>
    <row r="748" spans="1:13" ht="15" customHeight="1">
      <c r="A748" s="265" t="s">
        <v>1398</v>
      </c>
      <c r="B748" s="578" t="s">
        <v>590</v>
      </c>
      <c r="C748" s="579"/>
      <c r="D748" s="267" t="s">
        <v>1093</v>
      </c>
      <c r="E748" s="267" t="s">
        <v>588</v>
      </c>
      <c r="F748" s="280">
        <f>SUM(G748:L748)</f>
        <v>100000</v>
      </c>
      <c r="G748" s="280">
        <f t="shared" ref="G748:M748" si="145">SUM(G750:G752)</f>
        <v>0</v>
      </c>
      <c r="H748" s="280">
        <f t="shared" si="145"/>
        <v>0</v>
      </c>
      <c r="I748" s="280">
        <f t="shared" si="145"/>
        <v>0</v>
      </c>
      <c r="J748" s="280">
        <f t="shared" si="145"/>
        <v>0</v>
      </c>
      <c r="K748" s="280">
        <f t="shared" si="145"/>
        <v>0</v>
      </c>
      <c r="L748" s="280">
        <f t="shared" si="145"/>
        <v>100000</v>
      </c>
      <c r="M748" s="280">
        <f t="shared" si="145"/>
        <v>0</v>
      </c>
    </row>
    <row r="749" spans="1:13" ht="15" customHeight="1">
      <c r="B749" s="610" t="s">
        <v>550</v>
      </c>
      <c r="C749" s="611"/>
      <c r="D749" s="267" t="s">
        <v>545</v>
      </c>
      <c r="E749" s="267" t="s">
        <v>545</v>
      </c>
      <c r="F749" s="277" t="s">
        <v>545</v>
      </c>
      <c r="G749" s="277" t="s">
        <v>545</v>
      </c>
      <c r="H749" s="277" t="s">
        <v>545</v>
      </c>
      <c r="I749" s="277" t="s">
        <v>545</v>
      </c>
      <c r="J749" s="277" t="s">
        <v>545</v>
      </c>
      <c r="K749" s="277" t="s">
        <v>545</v>
      </c>
      <c r="L749" s="277" t="s">
        <v>545</v>
      </c>
      <c r="M749" s="277" t="s">
        <v>545</v>
      </c>
    </row>
    <row r="750" spans="1:13" ht="30" customHeight="1">
      <c r="B750" s="610" t="s">
        <v>549</v>
      </c>
      <c r="C750" s="611"/>
      <c r="D750" s="267" t="s">
        <v>1093</v>
      </c>
      <c r="E750" s="267" t="s">
        <v>588</v>
      </c>
      <c r="F750" s="279">
        <f>SUM(G750:L750)</f>
        <v>100000</v>
      </c>
      <c r="G750" s="279" t="s">
        <v>545</v>
      </c>
      <c r="H750" s="279" t="s">
        <v>545</v>
      </c>
      <c r="I750" s="279" t="s">
        <v>545</v>
      </c>
      <c r="J750" s="279" t="s">
        <v>545</v>
      </c>
      <c r="K750" s="279" t="s">
        <v>545</v>
      </c>
      <c r="L750" s="279">
        <v>100000</v>
      </c>
      <c r="M750" s="279" t="s">
        <v>545</v>
      </c>
    </row>
    <row r="751" spans="1:13" ht="15" customHeight="1">
      <c r="B751" s="610" t="s">
        <v>548</v>
      </c>
      <c r="C751" s="611"/>
      <c r="D751" s="267" t="s">
        <v>1093</v>
      </c>
      <c r="E751" s="267" t="s">
        <v>588</v>
      </c>
      <c r="F751" s="279">
        <f>SUM(G751:L751)</f>
        <v>0</v>
      </c>
      <c r="G751" s="279" t="s">
        <v>545</v>
      </c>
      <c r="H751" s="279" t="s">
        <v>545</v>
      </c>
      <c r="I751" s="279" t="s">
        <v>545</v>
      </c>
      <c r="J751" s="279" t="s">
        <v>545</v>
      </c>
      <c r="K751" s="279" t="s">
        <v>545</v>
      </c>
      <c r="L751" s="279" t="s">
        <v>545</v>
      </c>
      <c r="M751" s="279" t="s">
        <v>545</v>
      </c>
    </row>
    <row r="752" spans="1:13" ht="15" customHeight="1">
      <c r="B752" s="610" t="s">
        <v>547</v>
      </c>
      <c r="C752" s="611"/>
      <c r="D752" s="267" t="s">
        <v>1093</v>
      </c>
      <c r="E752" s="267" t="s">
        <v>588</v>
      </c>
      <c r="F752" s="279">
        <f>SUM(G752:L752)</f>
        <v>0</v>
      </c>
      <c r="G752" s="279" t="s">
        <v>545</v>
      </c>
      <c r="H752" s="279" t="s">
        <v>545</v>
      </c>
      <c r="I752" s="279" t="s">
        <v>545</v>
      </c>
      <c r="J752" s="279" t="s">
        <v>545</v>
      </c>
      <c r="K752" s="279" t="s">
        <v>545</v>
      </c>
      <c r="L752" s="279" t="s">
        <v>545</v>
      </c>
      <c r="M752" s="279" t="s">
        <v>545</v>
      </c>
    </row>
    <row r="753" spans="1:13" ht="15" customHeight="1">
      <c r="A753" s="265" t="s">
        <v>1397</v>
      </c>
      <c r="B753" s="578" t="s">
        <v>586</v>
      </c>
      <c r="C753" s="579"/>
      <c r="D753" s="267" t="s">
        <v>1092</v>
      </c>
      <c r="E753" s="267" t="s">
        <v>584</v>
      </c>
      <c r="F753" s="280">
        <f>SUM(G753:L753)</f>
        <v>0</v>
      </c>
      <c r="G753" s="280">
        <f t="shared" ref="G753:M753" si="146">SUM(G755:G757)</f>
        <v>0</v>
      </c>
      <c r="H753" s="280">
        <f t="shared" si="146"/>
        <v>0</v>
      </c>
      <c r="I753" s="280">
        <f t="shared" si="146"/>
        <v>0</v>
      </c>
      <c r="J753" s="280">
        <f t="shared" si="146"/>
        <v>0</v>
      </c>
      <c r="K753" s="280">
        <f t="shared" si="146"/>
        <v>0</v>
      </c>
      <c r="L753" s="280">
        <f t="shared" si="146"/>
        <v>0</v>
      </c>
      <c r="M753" s="280">
        <f t="shared" si="146"/>
        <v>0</v>
      </c>
    </row>
    <row r="754" spans="1:13" ht="15" customHeight="1">
      <c r="B754" s="576" t="s">
        <v>550</v>
      </c>
      <c r="C754" s="577"/>
      <c r="D754" s="267" t="s">
        <v>545</v>
      </c>
      <c r="E754" s="267" t="s">
        <v>545</v>
      </c>
      <c r="F754" s="277" t="s">
        <v>545</v>
      </c>
      <c r="G754" s="277" t="s">
        <v>545</v>
      </c>
      <c r="H754" s="277" t="s">
        <v>545</v>
      </c>
      <c r="I754" s="277" t="s">
        <v>545</v>
      </c>
      <c r="J754" s="277" t="s">
        <v>545</v>
      </c>
      <c r="K754" s="277" t="s">
        <v>545</v>
      </c>
      <c r="L754" s="277" t="s">
        <v>545</v>
      </c>
      <c r="M754" s="277" t="s">
        <v>545</v>
      </c>
    </row>
    <row r="755" spans="1:13" ht="15" customHeight="1">
      <c r="B755" s="576" t="s">
        <v>549</v>
      </c>
      <c r="C755" s="577"/>
      <c r="D755" s="267" t="s">
        <v>1092</v>
      </c>
      <c r="E755" s="267" t="s">
        <v>584</v>
      </c>
      <c r="F755" s="279">
        <f>SUM(G755:L755)</f>
        <v>0</v>
      </c>
      <c r="G755" s="279" t="s">
        <v>545</v>
      </c>
      <c r="H755" s="279" t="s">
        <v>545</v>
      </c>
      <c r="I755" s="279" t="s">
        <v>545</v>
      </c>
      <c r="J755" s="279" t="s">
        <v>545</v>
      </c>
      <c r="K755" s="279" t="s">
        <v>545</v>
      </c>
      <c r="L755" s="279" t="s">
        <v>545</v>
      </c>
      <c r="M755" s="279" t="s">
        <v>545</v>
      </c>
    </row>
    <row r="756" spans="1:13" ht="15" customHeight="1">
      <c r="B756" s="576" t="s">
        <v>548</v>
      </c>
      <c r="C756" s="577"/>
      <c r="D756" s="267" t="s">
        <v>1092</v>
      </c>
      <c r="E756" s="267" t="s">
        <v>584</v>
      </c>
      <c r="F756" s="279">
        <f>SUM(G756:L756)</f>
        <v>0</v>
      </c>
      <c r="G756" s="279" t="s">
        <v>545</v>
      </c>
      <c r="H756" s="279" t="s">
        <v>545</v>
      </c>
      <c r="I756" s="279" t="s">
        <v>545</v>
      </c>
      <c r="J756" s="279" t="s">
        <v>545</v>
      </c>
      <c r="K756" s="279" t="s">
        <v>545</v>
      </c>
      <c r="L756" s="279" t="s">
        <v>545</v>
      </c>
      <c r="M756" s="279" t="s">
        <v>545</v>
      </c>
    </row>
    <row r="757" spans="1:13" ht="15" customHeight="1">
      <c r="B757" s="576" t="s">
        <v>547</v>
      </c>
      <c r="C757" s="577"/>
      <c r="D757" s="267" t="s">
        <v>1092</v>
      </c>
      <c r="E757" s="267" t="s">
        <v>584</v>
      </c>
      <c r="F757" s="279">
        <f>SUM(G757:L757)</f>
        <v>0</v>
      </c>
      <c r="G757" s="279" t="s">
        <v>545</v>
      </c>
      <c r="H757" s="279" t="s">
        <v>545</v>
      </c>
      <c r="I757" s="279" t="s">
        <v>545</v>
      </c>
      <c r="J757" s="279" t="s">
        <v>545</v>
      </c>
      <c r="K757" s="279" t="s">
        <v>545</v>
      </c>
      <c r="L757" s="279" t="s">
        <v>545</v>
      </c>
      <c r="M757" s="279" t="s">
        <v>545</v>
      </c>
    </row>
    <row r="758" spans="1:13" ht="15" customHeight="1">
      <c r="A758" s="265" t="s">
        <v>1396</v>
      </c>
      <c r="B758" s="578" t="s">
        <v>582</v>
      </c>
      <c r="C758" s="579"/>
      <c r="D758" s="267" t="s">
        <v>1091</v>
      </c>
      <c r="E758" s="267" t="s">
        <v>580</v>
      </c>
      <c r="F758" s="280">
        <f>SUM(G758:L758)</f>
        <v>0</v>
      </c>
      <c r="G758" s="280">
        <f t="shared" ref="G758:M758" si="147">SUM(G760:G762)</f>
        <v>0</v>
      </c>
      <c r="H758" s="280">
        <f t="shared" si="147"/>
        <v>0</v>
      </c>
      <c r="I758" s="280">
        <f t="shared" si="147"/>
        <v>0</v>
      </c>
      <c r="J758" s="280">
        <f t="shared" si="147"/>
        <v>0</v>
      </c>
      <c r="K758" s="280">
        <f t="shared" si="147"/>
        <v>0</v>
      </c>
      <c r="L758" s="280">
        <f t="shared" si="147"/>
        <v>0</v>
      </c>
      <c r="M758" s="280">
        <f t="shared" si="147"/>
        <v>0</v>
      </c>
    </row>
    <row r="759" spans="1:13" ht="15" customHeight="1">
      <c r="B759" s="576" t="s">
        <v>550</v>
      </c>
      <c r="C759" s="577"/>
      <c r="D759" s="267" t="s">
        <v>545</v>
      </c>
      <c r="E759" s="267" t="s">
        <v>545</v>
      </c>
      <c r="F759" s="277" t="s">
        <v>545</v>
      </c>
      <c r="G759" s="277" t="s">
        <v>545</v>
      </c>
      <c r="H759" s="277" t="s">
        <v>545</v>
      </c>
      <c r="I759" s="277" t="s">
        <v>545</v>
      </c>
      <c r="J759" s="277" t="s">
        <v>545</v>
      </c>
      <c r="K759" s="277" t="s">
        <v>545</v>
      </c>
      <c r="L759" s="277" t="s">
        <v>545</v>
      </c>
      <c r="M759" s="277" t="s">
        <v>545</v>
      </c>
    </row>
    <row r="760" spans="1:13" ht="15" customHeight="1">
      <c r="B760" s="576" t="s">
        <v>549</v>
      </c>
      <c r="C760" s="577"/>
      <c r="D760" s="267" t="s">
        <v>1091</v>
      </c>
      <c r="E760" s="267" t="s">
        <v>580</v>
      </c>
      <c r="F760" s="279">
        <f>SUM(G760:L760)</f>
        <v>0</v>
      </c>
      <c r="G760" s="279" t="s">
        <v>545</v>
      </c>
      <c r="H760" s="279" t="s">
        <v>545</v>
      </c>
      <c r="I760" s="279" t="s">
        <v>545</v>
      </c>
      <c r="J760" s="279" t="s">
        <v>545</v>
      </c>
      <c r="K760" s="279" t="s">
        <v>545</v>
      </c>
      <c r="L760" s="279" t="s">
        <v>545</v>
      </c>
      <c r="M760" s="279" t="s">
        <v>545</v>
      </c>
    </row>
    <row r="761" spans="1:13" ht="15" customHeight="1">
      <c r="B761" s="576" t="s">
        <v>548</v>
      </c>
      <c r="C761" s="577"/>
      <c r="D761" s="267" t="s">
        <v>1091</v>
      </c>
      <c r="E761" s="267" t="s">
        <v>580</v>
      </c>
      <c r="F761" s="279">
        <f>SUM(G761:L761)</f>
        <v>0</v>
      </c>
      <c r="G761" s="279" t="s">
        <v>545</v>
      </c>
      <c r="H761" s="279" t="s">
        <v>545</v>
      </c>
      <c r="I761" s="279" t="s">
        <v>545</v>
      </c>
      <c r="J761" s="279" t="s">
        <v>545</v>
      </c>
      <c r="K761" s="279" t="s">
        <v>545</v>
      </c>
      <c r="L761" s="279" t="s">
        <v>545</v>
      </c>
      <c r="M761" s="279" t="s">
        <v>545</v>
      </c>
    </row>
    <row r="762" spans="1:13" ht="15" customHeight="1">
      <c r="B762" s="576" t="s">
        <v>547</v>
      </c>
      <c r="C762" s="577"/>
      <c r="D762" s="267" t="s">
        <v>1091</v>
      </c>
      <c r="E762" s="267" t="s">
        <v>580</v>
      </c>
      <c r="F762" s="279">
        <f>SUM(G762:L762)</f>
        <v>0</v>
      </c>
      <c r="G762" s="279" t="s">
        <v>545</v>
      </c>
      <c r="H762" s="279" t="s">
        <v>545</v>
      </c>
      <c r="I762" s="279" t="s">
        <v>545</v>
      </c>
      <c r="J762" s="279" t="s">
        <v>545</v>
      </c>
      <c r="K762" s="279" t="s">
        <v>545</v>
      </c>
      <c r="L762" s="279" t="s">
        <v>545</v>
      </c>
      <c r="M762" s="279" t="s">
        <v>545</v>
      </c>
    </row>
    <row r="763" spans="1:13" ht="15" customHeight="1">
      <c r="A763" s="265" t="s">
        <v>1395</v>
      </c>
      <c r="B763" s="578" t="s">
        <v>1090</v>
      </c>
      <c r="C763" s="579"/>
      <c r="D763" s="267" t="s">
        <v>1089</v>
      </c>
      <c r="E763" s="267" t="s">
        <v>102</v>
      </c>
      <c r="F763" s="280">
        <f>SUM(G763:L763)</f>
        <v>0</v>
      </c>
      <c r="G763" s="280">
        <f t="shared" ref="G763:M763" si="148">SUM(G765:G767)</f>
        <v>0</v>
      </c>
      <c r="H763" s="280">
        <f t="shared" si="148"/>
        <v>0</v>
      </c>
      <c r="I763" s="280">
        <f t="shared" si="148"/>
        <v>0</v>
      </c>
      <c r="J763" s="280">
        <f t="shared" si="148"/>
        <v>0</v>
      </c>
      <c r="K763" s="280">
        <f t="shared" si="148"/>
        <v>0</v>
      </c>
      <c r="L763" s="280">
        <f t="shared" si="148"/>
        <v>0</v>
      </c>
      <c r="M763" s="280">
        <f t="shared" si="148"/>
        <v>0</v>
      </c>
    </row>
    <row r="764" spans="1:13" ht="15" customHeight="1">
      <c r="B764" s="608" t="s">
        <v>550</v>
      </c>
      <c r="C764" s="609"/>
      <c r="D764" s="267" t="s">
        <v>545</v>
      </c>
      <c r="E764" s="267" t="s">
        <v>545</v>
      </c>
      <c r="F764" s="277" t="s">
        <v>545</v>
      </c>
      <c r="G764" s="277" t="s">
        <v>545</v>
      </c>
      <c r="H764" s="277" t="s">
        <v>545</v>
      </c>
      <c r="I764" s="277" t="s">
        <v>545</v>
      </c>
      <c r="J764" s="277" t="s">
        <v>545</v>
      </c>
      <c r="K764" s="277" t="s">
        <v>545</v>
      </c>
      <c r="L764" s="277" t="s">
        <v>545</v>
      </c>
      <c r="M764" s="277" t="s">
        <v>545</v>
      </c>
    </row>
    <row r="765" spans="1:13" ht="30" customHeight="1">
      <c r="B765" s="608" t="s">
        <v>549</v>
      </c>
      <c r="C765" s="609"/>
      <c r="D765" s="267" t="s">
        <v>1089</v>
      </c>
      <c r="E765" s="267" t="s">
        <v>102</v>
      </c>
      <c r="F765" s="279">
        <f>SUM(G765:L765)</f>
        <v>0</v>
      </c>
      <c r="G765" s="279">
        <v>0</v>
      </c>
      <c r="H765" s="279" t="s">
        <v>545</v>
      </c>
      <c r="I765" s="279">
        <v>0</v>
      </c>
      <c r="J765" s="279">
        <v>0</v>
      </c>
      <c r="K765" s="279" t="s">
        <v>545</v>
      </c>
      <c r="L765" s="279">
        <v>0</v>
      </c>
      <c r="M765" s="279">
        <v>0</v>
      </c>
    </row>
    <row r="766" spans="1:13">
      <c r="B766" s="608" t="s">
        <v>548</v>
      </c>
      <c r="C766" s="609"/>
      <c r="D766" s="267" t="s">
        <v>1089</v>
      </c>
      <c r="E766" s="267" t="s">
        <v>102</v>
      </c>
      <c r="F766" s="279">
        <f>SUM(G766:L766)</f>
        <v>0</v>
      </c>
      <c r="G766" s="279" t="s">
        <v>545</v>
      </c>
      <c r="H766" s="279" t="s">
        <v>545</v>
      </c>
      <c r="I766" s="279" t="s">
        <v>545</v>
      </c>
      <c r="J766" s="279" t="s">
        <v>545</v>
      </c>
      <c r="K766" s="279" t="s">
        <v>545</v>
      </c>
      <c r="L766" s="279">
        <v>0</v>
      </c>
      <c r="M766" s="279" t="s">
        <v>545</v>
      </c>
    </row>
    <row r="767" spans="1:13">
      <c r="B767" s="608" t="s">
        <v>547</v>
      </c>
      <c r="C767" s="609"/>
      <c r="D767" s="267" t="s">
        <v>1089</v>
      </c>
      <c r="E767" s="267" t="s">
        <v>102</v>
      </c>
      <c r="F767" s="279">
        <f>SUM(G767:L767)</f>
        <v>0</v>
      </c>
      <c r="G767" s="279" t="s">
        <v>545</v>
      </c>
      <c r="H767" s="279" t="s">
        <v>545</v>
      </c>
      <c r="I767" s="279" t="s">
        <v>545</v>
      </c>
      <c r="J767" s="279" t="s">
        <v>545</v>
      </c>
      <c r="K767" s="279" t="s">
        <v>545</v>
      </c>
      <c r="L767" s="279">
        <v>0</v>
      </c>
      <c r="M767" s="279" t="s">
        <v>545</v>
      </c>
    </row>
    <row r="768" spans="1:13" ht="15" customHeight="1">
      <c r="A768" s="265" t="s">
        <v>1394</v>
      </c>
      <c r="B768" s="578" t="s">
        <v>1088</v>
      </c>
      <c r="C768" s="579"/>
      <c r="D768" s="267" t="s">
        <v>1087</v>
      </c>
      <c r="E768" s="267" t="s">
        <v>572</v>
      </c>
      <c r="F768" s="280">
        <f>SUM(G768:L768)</f>
        <v>0</v>
      </c>
      <c r="G768" s="280">
        <f t="shared" ref="G768:M768" si="149">SUM(G770:G772)</f>
        <v>0</v>
      </c>
      <c r="H768" s="280">
        <f t="shared" si="149"/>
        <v>0</v>
      </c>
      <c r="I768" s="280">
        <f t="shared" si="149"/>
        <v>0</v>
      </c>
      <c r="J768" s="280">
        <f t="shared" si="149"/>
        <v>0</v>
      </c>
      <c r="K768" s="280">
        <f t="shared" si="149"/>
        <v>0</v>
      </c>
      <c r="L768" s="280">
        <f t="shared" si="149"/>
        <v>0</v>
      </c>
      <c r="M768" s="280">
        <f t="shared" si="149"/>
        <v>0</v>
      </c>
    </row>
    <row r="769" spans="1:13" ht="15" customHeight="1">
      <c r="B769" s="582" t="s">
        <v>550</v>
      </c>
      <c r="C769" s="583"/>
      <c r="D769" s="267" t="s">
        <v>545</v>
      </c>
      <c r="E769" s="267" t="s">
        <v>545</v>
      </c>
      <c r="F769" s="277" t="s">
        <v>545</v>
      </c>
      <c r="G769" s="277" t="s">
        <v>545</v>
      </c>
      <c r="H769" s="277" t="s">
        <v>545</v>
      </c>
      <c r="I769" s="277" t="s">
        <v>545</v>
      </c>
      <c r="J769" s="277" t="s">
        <v>545</v>
      </c>
      <c r="K769" s="277" t="s">
        <v>545</v>
      </c>
      <c r="L769" s="277" t="s">
        <v>545</v>
      </c>
      <c r="M769" s="277" t="s">
        <v>545</v>
      </c>
    </row>
    <row r="770" spans="1:13" ht="15" customHeight="1">
      <c r="B770" s="582" t="s">
        <v>549</v>
      </c>
      <c r="C770" s="583"/>
      <c r="D770" s="267" t="s">
        <v>1087</v>
      </c>
      <c r="E770" s="267" t="s">
        <v>572</v>
      </c>
      <c r="F770" s="279">
        <f>SUM(G770:L770)</f>
        <v>0</v>
      </c>
      <c r="G770" s="279" t="s">
        <v>545</v>
      </c>
      <c r="H770" s="279" t="s">
        <v>545</v>
      </c>
      <c r="I770" s="279" t="s">
        <v>545</v>
      </c>
      <c r="J770" s="279" t="s">
        <v>545</v>
      </c>
      <c r="K770" s="279" t="s">
        <v>545</v>
      </c>
      <c r="L770" s="279" t="s">
        <v>545</v>
      </c>
      <c r="M770" s="279" t="s">
        <v>545</v>
      </c>
    </row>
    <row r="771" spans="1:13" ht="15" customHeight="1">
      <c r="B771" s="582" t="s">
        <v>548</v>
      </c>
      <c r="C771" s="583"/>
      <c r="D771" s="267" t="s">
        <v>1087</v>
      </c>
      <c r="E771" s="267" t="s">
        <v>572</v>
      </c>
      <c r="F771" s="279">
        <f>SUM(G771:L771)</f>
        <v>0</v>
      </c>
      <c r="G771" s="279" t="s">
        <v>545</v>
      </c>
      <c r="H771" s="279" t="s">
        <v>545</v>
      </c>
      <c r="I771" s="279" t="s">
        <v>545</v>
      </c>
      <c r="J771" s="279" t="s">
        <v>545</v>
      </c>
      <c r="K771" s="279" t="s">
        <v>545</v>
      </c>
      <c r="L771" s="279" t="s">
        <v>545</v>
      </c>
      <c r="M771" s="279" t="s">
        <v>545</v>
      </c>
    </row>
    <row r="772" spans="1:13" ht="15" customHeight="1">
      <c r="B772" s="582" t="s">
        <v>547</v>
      </c>
      <c r="C772" s="583"/>
      <c r="D772" s="267" t="s">
        <v>1087</v>
      </c>
      <c r="E772" s="267" t="s">
        <v>572</v>
      </c>
      <c r="F772" s="279">
        <f>SUM(G772:L772)</f>
        <v>0</v>
      </c>
      <c r="G772" s="279" t="s">
        <v>545</v>
      </c>
      <c r="H772" s="279" t="s">
        <v>545</v>
      </c>
      <c r="I772" s="279" t="s">
        <v>545</v>
      </c>
      <c r="J772" s="279" t="s">
        <v>545</v>
      </c>
      <c r="K772" s="279" t="s">
        <v>545</v>
      </c>
      <c r="L772" s="279" t="s">
        <v>545</v>
      </c>
      <c r="M772" s="279" t="s">
        <v>545</v>
      </c>
    </row>
    <row r="773" spans="1:13" ht="15" customHeight="1">
      <c r="A773" s="265" t="s">
        <v>1393</v>
      </c>
      <c r="B773" s="578" t="s">
        <v>1086</v>
      </c>
      <c r="C773" s="579"/>
      <c r="D773" s="267" t="s">
        <v>1085</v>
      </c>
      <c r="E773" s="267" t="s">
        <v>568</v>
      </c>
      <c r="F773" s="280">
        <f>SUM(G773:L773)</f>
        <v>0</v>
      </c>
      <c r="G773" s="280">
        <f t="shared" ref="G773:M773" si="150">SUM(G775:G777)</f>
        <v>0</v>
      </c>
      <c r="H773" s="280">
        <f t="shared" si="150"/>
        <v>0</v>
      </c>
      <c r="I773" s="280">
        <f t="shared" si="150"/>
        <v>0</v>
      </c>
      <c r="J773" s="280">
        <f t="shared" si="150"/>
        <v>0</v>
      </c>
      <c r="K773" s="280">
        <f t="shared" si="150"/>
        <v>0</v>
      </c>
      <c r="L773" s="280">
        <f t="shared" si="150"/>
        <v>0</v>
      </c>
      <c r="M773" s="280">
        <f t="shared" si="150"/>
        <v>0</v>
      </c>
    </row>
    <row r="774" spans="1:13" ht="15" customHeight="1">
      <c r="B774" s="582" t="s">
        <v>550</v>
      </c>
      <c r="C774" s="583"/>
      <c r="D774" s="267" t="s">
        <v>545</v>
      </c>
      <c r="E774" s="267" t="s">
        <v>545</v>
      </c>
      <c r="F774" s="277" t="s">
        <v>545</v>
      </c>
      <c r="G774" s="277" t="s">
        <v>545</v>
      </c>
      <c r="H774" s="277" t="s">
        <v>545</v>
      </c>
      <c r="I774" s="277" t="s">
        <v>545</v>
      </c>
      <c r="J774" s="277" t="s">
        <v>545</v>
      </c>
      <c r="K774" s="277" t="s">
        <v>545</v>
      </c>
      <c r="L774" s="277" t="s">
        <v>545</v>
      </c>
      <c r="M774" s="277" t="s">
        <v>545</v>
      </c>
    </row>
    <row r="775" spans="1:13" ht="15" customHeight="1">
      <c r="B775" s="582" t="s">
        <v>549</v>
      </c>
      <c r="C775" s="583"/>
      <c r="D775" s="267" t="s">
        <v>1085</v>
      </c>
      <c r="E775" s="267" t="s">
        <v>568</v>
      </c>
      <c r="F775" s="279">
        <f>SUM(G775:L775)</f>
        <v>0</v>
      </c>
      <c r="G775" s="279" t="s">
        <v>545</v>
      </c>
      <c r="H775" s="279" t="s">
        <v>545</v>
      </c>
      <c r="I775" s="279" t="s">
        <v>545</v>
      </c>
      <c r="J775" s="279" t="s">
        <v>545</v>
      </c>
      <c r="K775" s="279" t="s">
        <v>545</v>
      </c>
      <c r="L775" s="279" t="s">
        <v>545</v>
      </c>
      <c r="M775" s="279" t="s">
        <v>545</v>
      </c>
    </row>
    <row r="776" spans="1:13" ht="15" customHeight="1">
      <c r="B776" s="582" t="s">
        <v>548</v>
      </c>
      <c r="C776" s="583"/>
      <c r="D776" s="267" t="s">
        <v>1085</v>
      </c>
      <c r="E776" s="267" t="s">
        <v>568</v>
      </c>
      <c r="F776" s="279">
        <f>SUM(G776:L776)</f>
        <v>0</v>
      </c>
      <c r="G776" s="279" t="s">
        <v>545</v>
      </c>
      <c r="H776" s="279" t="s">
        <v>545</v>
      </c>
      <c r="I776" s="279" t="s">
        <v>545</v>
      </c>
      <c r="J776" s="279" t="s">
        <v>545</v>
      </c>
      <c r="K776" s="279" t="s">
        <v>545</v>
      </c>
      <c r="L776" s="279" t="s">
        <v>545</v>
      </c>
      <c r="M776" s="279" t="s">
        <v>545</v>
      </c>
    </row>
    <row r="777" spans="1:13" ht="15" customHeight="1">
      <c r="B777" s="582" t="s">
        <v>547</v>
      </c>
      <c r="C777" s="583"/>
      <c r="D777" s="267" t="s">
        <v>1085</v>
      </c>
      <c r="E777" s="267" t="s">
        <v>568</v>
      </c>
      <c r="F777" s="279">
        <f>SUM(G777:L777)</f>
        <v>0</v>
      </c>
      <c r="G777" s="279" t="s">
        <v>545</v>
      </c>
      <c r="H777" s="279" t="s">
        <v>545</v>
      </c>
      <c r="I777" s="279" t="s">
        <v>545</v>
      </c>
      <c r="J777" s="279" t="s">
        <v>545</v>
      </c>
      <c r="K777" s="279" t="s">
        <v>545</v>
      </c>
      <c r="L777" s="279" t="s">
        <v>545</v>
      </c>
      <c r="M777" s="279" t="s">
        <v>545</v>
      </c>
    </row>
    <row r="778" spans="1:13" ht="15" customHeight="1">
      <c r="A778" s="265" t="s">
        <v>1392</v>
      </c>
      <c r="B778" s="588" t="s">
        <v>1084</v>
      </c>
      <c r="C778" s="589"/>
      <c r="D778" s="269" t="s">
        <v>1083</v>
      </c>
      <c r="E778" s="269" t="s">
        <v>55</v>
      </c>
      <c r="F778" s="280">
        <f>SUM(G778:L778)</f>
        <v>0</v>
      </c>
      <c r="G778" s="280">
        <f t="shared" ref="G778:M778" si="151">SUM(G780:G782)</f>
        <v>0</v>
      </c>
      <c r="H778" s="280">
        <f t="shared" si="151"/>
        <v>0</v>
      </c>
      <c r="I778" s="280">
        <f t="shared" si="151"/>
        <v>0</v>
      </c>
      <c r="J778" s="280">
        <f t="shared" si="151"/>
        <v>0</v>
      </c>
      <c r="K778" s="280">
        <f t="shared" si="151"/>
        <v>0</v>
      </c>
      <c r="L778" s="280">
        <f t="shared" si="151"/>
        <v>0</v>
      </c>
      <c r="M778" s="280">
        <f t="shared" si="151"/>
        <v>0</v>
      </c>
    </row>
    <row r="779" spans="1:13" ht="15" customHeight="1">
      <c r="B779" s="590" t="s">
        <v>550</v>
      </c>
      <c r="C779" s="591"/>
      <c r="D779" s="267" t="s">
        <v>545</v>
      </c>
      <c r="E779" s="267" t="s">
        <v>545</v>
      </c>
      <c r="F779" s="277" t="s">
        <v>545</v>
      </c>
      <c r="G779" s="277" t="s">
        <v>545</v>
      </c>
      <c r="H779" s="277" t="s">
        <v>545</v>
      </c>
      <c r="I779" s="277" t="s">
        <v>545</v>
      </c>
      <c r="J779" s="277" t="s">
        <v>545</v>
      </c>
      <c r="K779" s="277" t="s">
        <v>545</v>
      </c>
      <c r="L779" s="277" t="s">
        <v>545</v>
      </c>
      <c r="M779" s="277" t="s">
        <v>545</v>
      </c>
    </row>
    <row r="780" spans="1:13" ht="15" customHeight="1">
      <c r="B780" s="590" t="s">
        <v>549</v>
      </c>
      <c r="C780" s="591"/>
      <c r="D780" s="267" t="s">
        <v>1083</v>
      </c>
      <c r="E780" s="267" t="s">
        <v>55</v>
      </c>
      <c r="F780" s="279">
        <f>SUM(G780:L780)</f>
        <v>0</v>
      </c>
      <c r="G780" s="279">
        <f t="shared" ref="G780:M780" si="152">G785+G790</f>
        <v>0</v>
      </c>
      <c r="H780" s="279">
        <f t="shared" si="152"/>
        <v>0</v>
      </c>
      <c r="I780" s="279">
        <f t="shared" si="152"/>
        <v>0</v>
      </c>
      <c r="J780" s="279">
        <f t="shared" si="152"/>
        <v>0</v>
      </c>
      <c r="K780" s="279">
        <f t="shared" si="152"/>
        <v>0</v>
      </c>
      <c r="L780" s="279">
        <f t="shared" si="152"/>
        <v>0</v>
      </c>
      <c r="M780" s="279">
        <f t="shared" si="152"/>
        <v>0</v>
      </c>
    </row>
    <row r="781" spans="1:13" ht="15" customHeight="1">
      <c r="B781" s="590" t="s">
        <v>548</v>
      </c>
      <c r="C781" s="591"/>
      <c r="D781" s="267" t="s">
        <v>1083</v>
      </c>
      <c r="E781" s="267" t="s">
        <v>55</v>
      </c>
      <c r="F781" s="279">
        <f>SUM(G781:L781)</f>
        <v>0</v>
      </c>
      <c r="G781" s="279" t="s">
        <v>545</v>
      </c>
      <c r="H781" s="279" t="s">
        <v>545</v>
      </c>
      <c r="I781" s="279" t="s">
        <v>545</v>
      </c>
      <c r="J781" s="279" t="s">
        <v>545</v>
      </c>
      <c r="K781" s="279" t="s">
        <v>545</v>
      </c>
      <c r="L781" s="279" t="s">
        <v>545</v>
      </c>
      <c r="M781" s="279" t="s">
        <v>545</v>
      </c>
    </row>
    <row r="782" spans="1:13" ht="15" customHeight="1">
      <c r="B782" s="590" t="s">
        <v>547</v>
      </c>
      <c r="C782" s="591"/>
      <c r="D782" s="267" t="s">
        <v>1083</v>
      </c>
      <c r="E782" s="267" t="s">
        <v>55</v>
      </c>
      <c r="F782" s="279">
        <f>SUM(G782:L782)</f>
        <v>0</v>
      </c>
      <c r="G782" s="279" t="s">
        <v>545</v>
      </c>
      <c r="H782" s="279" t="s">
        <v>545</v>
      </c>
      <c r="I782" s="279" t="s">
        <v>545</v>
      </c>
      <c r="J782" s="279" t="s">
        <v>545</v>
      </c>
      <c r="K782" s="279" t="s">
        <v>545</v>
      </c>
      <c r="L782" s="279" t="s">
        <v>545</v>
      </c>
      <c r="M782" s="279" t="s">
        <v>545</v>
      </c>
    </row>
    <row r="783" spans="1:13" ht="15" customHeight="1">
      <c r="A783" s="265" t="s">
        <v>1391</v>
      </c>
      <c r="B783" s="578" t="s">
        <v>1082</v>
      </c>
      <c r="C783" s="579"/>
      <c r="D783" s="267" t="s">
        <v>1081</v>
      </c>
      <c r="E783" s="267" t="s">
        <v>102</v>
      </c>
      <c r="F783" s="280">
        <f>SUM(G783:L783)</f>
        <v>0</v>
      </c>
      <c r="G783" s="280">
        <f t="shared" ref="G783:M783" si="153">SUM(G785:G787)</f>
        <v>0</v>
      </c>
      <c r="H783" s="280">
        <f t="shared" si="153"/>
        <v>0</v>
      </c>
      <c r="I783" s="280">
        <f t="shared" si="153"/>
        <v>0</v>
      </c>
      <c r="J783" s="280">
        <f t="shared" si="153"/>
        <v>0</v>
      </c>
      <c r="K783" s="280">
        <f t="shared" si="153"/>
        <v>0</v>
      </c>
      <c r="L783" s="280">
        <f t="shared" si="153"/>
        <v>0</v>
      </c>
      <c r="M783" s="280">
        <f t="shared" si="153"/>
        <v>0</v>
      </c>
    </row>
    <row r="784" spans="1:13" ht="15" customHeight="1">
      <c r="B784" s="608" t="s">
        <v>550</v>
      </c>
      <c r="C784" s="609"/>
      <c r="D784" s="267" t="s">
        <v>545</v>
      </c>
      <c r="E784" s="267" t="s">
        <v>545</v>
      </c>
      <c r="F784" s="277" t="s">
        <v>545</v>
      </c>
      <c r="G784" s="277" t="s">
        <v>545</v>
      </c>
      <c r="H784" s="277" t="s">
        <v>545</v>
      </c>
      <c r="I784" s="277" t="s">
        <v>545</v>
      </c>
      <c r="J784" s="277" t="s">
        <v>545</v>
      </c>
      <c r="K784" s="277" t="s">
        <v>545</v>
      </c>
      <c r="L784" s="277" t="s">
        <v>545</v>
      </c>
      <c r="M784" s="277" t="s">
        <v>545</v>
      </c>
    </row>
    <row r="785" spans="1:13" ht="15" customHeight="1">
      <c r="B785" s="608" t="s">
        <v>549</v>
      </c>
      <c r="C785" s="609"/>
      <c r="D785" s="267" t="s">
        <v>1081</v>
      </c>
      <c r="E785" s="267" t="s">
        <v>102</v>
      </c>
      <c r="F785" s="279">
        <f>SUM(G785:L785)</f>
        <v>0</v>
      </c>
      <c r="G785" s="279"/>
      <c r="H785" s="279"/>
      <c r="I785" s="279"/>
      <c r="J785" s="279"/>
      <c r="K785" s="279"/>
      <c r="L785" s="279"/>
      <c r="M785" s="279"/>
    </row>
    <row r="786" spans="1:13" ht="15" customHeight="1">
      <c r="B786" s="608" t="s">
        <v>548</v>
      </c>
      <c r="C786" s="609"/>
      <c r="D786" s="267" t="s">
        <v>1081</v>
      </c>
      <c r="E786" s="267" t="s">
        <v>102</v>
      </c>
      <c r="F786" s="279">
        <f>SUM(G786:L786)</f>
        <v>0</v>
      </c>
      <c r="G786" s="279"/>
      <c r="H786" s="279"/>
      <c r="I786" s="279"/>
      <c r="J786" s="279"/>
      <c r="K786" s="279"/>
      <c r="L786" s="279"/>
      <c r="M786" s="279"/>
    </row>
    <row r="787" spans="1:13" ht="15" customHeight="1">
      <c r="B787" s="608" t="s">
        <v>547</v>
      </c>
      <c r="C787" s="609"/>
      <c r="D787" s="267" t="s">
        <v>1081</v>
      </c>
      <c r="E787" s="267" t="s">
        <v>102</v>
      </c>
      <c r="F787" s="279">
        <f>SUM(G787:L787)</f>
        <v>0</v>
      </c>
      <c r="G787" s="279"/>
      <c r="H787" s="279"/>
      <c r="I787" s="279"/>
      <c r="J787" s="279"/>
      <c r="K787" s="279"/>
      <c r="L787" s="279"/>
      <c r="M787" s="279"/>
    </row>
    <row r="788" spans="1:13" ht="15" customHeight="1">
      <c r="A788" s="265" t="s">
        <v>1390</v>
      </c>
      <c r="B788" s="578" t="s">
        <v>1080</v>
      </c>
      <c r="C788" s="579"/>
      <c r="D788" s="267" t="s">
        <v>1079</v>
      </c>
      <c r="E788" s="267" t="s">
        <v>102</v>
      </c>
      <c r="F788" s="280">
        <f>SUM(G788:L788)</f>
        <v>0</v>
      </c>
      <c r="G788" s="280">
        <f t="shared" ref="G788:M788" si="154">SUM(G790:G792)</f>
        <v>0</v>
      </c>
      <c r="H788" s="280">
        <f t="shared" si="154"/>
        <v>0</v>
      </c>
      <c r="I788" s="280">
        <f t="shared" si="154"/>
        <v>0</v>
      </c>
      <c r="J788" s="280">
        <f t="shared" si="154"/>
        <v>0</v>
      </c>
      <c r="K788" s="280">
        <f t="shared" si="154"/>
        <v>0</v>
      </c>
      <c r="L788" s="280">
        <f t="shared" si="154"/>
        <v>0</v>
      </c>
      <c r="M788" s="280">
        <f t="shared" si="154"/>
        <v>0</v>
      </c>
    </row>
    <row r="789" spans="1:13" ht="15" customHeight="1">
      <c r="B789" s="608" t="s">
        <v>550</v>
      </c>
      <c r="C789" s="609"/>
      <c r="D789" s="267" t="s">
        <v>545</v>
      </c>
      <c r="E789" s="267" t="s">
        <v>545</v>
      </c>
      <c r="F789" s="277" t="s">
        <v>545</v>
      </c>
      <c r="G789" s="277" t="s">
        <v>545</v>
      </c>
      <c r="H789" s="277" t="s">
        <v>545</v>
      </c>
      <c r="I789" s="277" t="s">
        <v>545</v>
      </c>
      <c r="J789" s="277" t="s">
        <v>545</v>
      </c>
      <c r="K789" s="277" t="s">
        <v>545</v>
      </c>
      <c r="L789" s="277" t="s">
        <v>545</v>
      </c>
      <c r="M789" s="277" t="s">
        <v>545</v>
      </c>
    </row>
    <row r="790" spans="1:13" ht="15" customHeight="1">
      <c r="B790" s="608" t="s">
        <v>549</v>
      </c>
      <c r="C790" s="609"/>
      <c r="D790" s="267" t="s">
        <v>1079</v>
      </c>
      <c r="E790" s="267" t="s">
        <v>102</v>
      </c>
      <c r="F790" s="279">
        <f>SUM(G790:L790)</f>
        <v>0</v>
      </c>
      <c r="G790" s="279">
        <f t="shared" ref="G790:M790" si="155">G795</f>
        <v>0</v>
      </c>
      <c r="H790" s="279">
        <f t="shared" si="155"/>
        <v>0</v>
      </c>
      <c r="I790" s="279">
        <f t="shared" si="155"/>
        <v>0</v>
      </c>
      <c r="J790" s="279">
        <f t="shared" si="155"/>
        <v>0</v>
      </c>
      <c r="K790" s="279">
        <f t="shared" si="155"/>
        <v>0</v>
      </c>
      <c r="L790" s="279">
        <f t="shared" si="155"/>
        <v>0</v>
      </c>
      <c r="M790" s="279">
        <f t="shared" si="155"/>
        <v>0</v>
      </c>
    </row>
    <row r="791" spans="1:13" ht="15" customHeight="1">
      <c r="B791" s="608" t="s">
        <v>548</v>
      </c>
      <c r="C791" s="609"/>
      <c r="D791" s="267" t="s">
        <v>1079</v>
      </c>
      <c r="E791" s="267" t="s">
        <v>102</v>
      </c>
      <c r="F791" s="279">
        <f>SUM(G791:L791)</f>
        <v>0</v>
      </c>
      <c r="G791" s="279" t="s">
        <v>545</v>
      </c>
      <c r="H791" s="279" t="s">
        <v>545</v>
      </c>
      <c r="I791" s="279" t="s">
        <v>545</v>
      </c>
      <c r="J791" s="279" t="s">
        <v>545</v>
      </c>
      <c r="K791" s="279" t="s">
        <v>545</v>
      </c>
      <c r="L791" s="279" t="s">
        <v>545</v>
      </c>
      <c r="M791" s="279" t="s">
        <v>545</v>
      </c>
    </row>
    <row r="792" spans="1:13" ht="15" customHeight="1">
      <c r="B792" s="608" t="s">
        <v>547</v>
      </c>
      <c r="C792" s="609"/>
      <c r="D792" s="267" t="s">
        <v>1079</v>
      </c>
      <c r="E792" s="267" t="s">
        <v>102</v>
      </c>
      <c r="F792" s="279">
        <f>SUM(G792:L792)</f>
        <v>0</v>
      </c>
      <c r="G792" s="279" t="s">
        <v>545</v>
      </c>
      <c r="H792" s="279" t="s">
        <v>545</v>
      </c>
      <c r="I792" s="279" t="s">
        <v>545</v>
      </c>
      <c r="J792" s="279" t="s">
        <v>545</v>
      </c>
      <c r="K792" s="279" t="s">
        <v>545</v>
      </c>
      <c r="L792" s="279" t="s">
        <v>545</v>
      </c>
      <c r="M792" s="279" t="s">
        <v>545</v>
      </c>
    </row>
    <row r="793" spans="1:13" ht="15" customHeight="1">
      <c r="A793" s="265" t="s">
        <v>1389</v>
      </c>
      <c r="B793" s="578" t="s">
        <v>1078</v>
      </c>
      <c r="C793" s="579"/>
      <c r="D793" s="267" t="s">
        <v>1077</v>
      </c>
      <c r="E793" s="267" t="s">
        <v>105</v>
      </c>
      <c r="F793" s="280">
        <f>SUM(G793:L793)</f>
        <v>0</v>
      </c>
      <c r="G793" s="280">
        <f t="shared" ref="G793:M793" si="156">SUM(G795:G797)</f>
        <v>0</v>
      </c>
      <c r="H793" s="280">
        <f t="shared" si="156"/>
        <v>0</v>
      </c>
      <c r="I793" s="280">
        <f t="shared" si="156"/>
        <v>0</v>
      </c>
      <c r="J793" s="280">
        <f t="shared" si="156"/>
        <v>0</v>
      </c>
      <c r="K793" s="280">
        <f t="shared" si="156"/>
        <v>0</v>
      </c>
      <c r="L793" s="280">
        <f t="shared" si="156"/>
        <v>0</v>
      </c>
      <c r="M793" s="280">
        <f t="shared" si="156"/>
        <v>0</v>
      </c>
    </row>
    <row r="794" spans="1:13" ht="15" customHeight="1">
      <c r="B794" s="582" t="s">
        <v>550</v>
      </c>
      <c r="C794" s="583"/>
      <c r="D794" s="267" t="s">
        <v>545</v>
      </c>
      <c r="E794" s="267" t="s">
        <v>545</v>
      </c>
      <c r="F794" s="277" t="s">
        <v>545</v>
      </c>
      <c r="G794" s="277" t="s">
        <v>545</v>
      </c>
      <c r="H794" s="277" t="s">
        <v>545</v>
      </c>
      <c r="I794" s="277" t="s">
        <v>545</v>
      </c>
      <c r="J794" s="277" t="s">
        <v>545</v>
      </c>
      <c r="K794" s="277" t="s">
        <v>545</v>
      </c>
      <c r="L794" s="277" t="s">
        <v>545</v>
      </c>
      <c r="M794" s="277" t="s">
        <v>545</v>
      </c>
    </row>
    <row r="795" spans="1:13" ht="15" customHeight="1">
      <c r="B795" s="582" t="s">
        <v>549</v>
      </c>
      <c r="C795" s="583"/>
      <c r="D795" s="267" t="s">
        <v>1077</v>
      </c>
      <c r="E795" s="267" t="s">
        <v>105</v>
      </c>
      <c r="F795" s="279">
        <f>SUM(G795:L795)</f>
        <v>0</v>
      </c>
      <c r="G795" s="279"/>
      <c r="H795" s="279"/>
      <c r="I795" s="279"/>
      <c r="J795" s="279"/>
      <c r="K795" s="279"/>
      <c r="L795" s="279"/>
      <c r="M795" s="279"/>
    </row>
    <row r="796" spans="1:13" ht="15" customHeight="1">
      <c r="B796" s="582" t="s">
        <v>548</v>
      </c>
      <c r="C796" s="583"/>
      <c r="D796" s="267" t="s">
        <v>1077</v>
      </c>
      <c r="E796" s="267" t="s">
        <v>105</v>
      </c>
      <c r="F796" s="279">
        <f>SUM(G796:L796)</f>
        <v>0</v>
      </c>
      <c r="G796" s="279"/>
      <c r="H796" s="279"/>
      <c r="I796" s="279"/>
      <c r="J796" s="279"/>
      <c r="K796" s="279"/>
      <c r="L796" s="279"/>
      <c r="M796" s="279"/>
    </row>
    <row r="797" spans="1:13" ht="15" customHeight="1">
      <c r="B797" s="582" t="s">
        <v>547</v>
      </c>
      <c r="C797" s="583"/>
      <c r="D797" s="267" t="s">
        <v>1077</v>
      </c>
      <c r="E797" s="267" t="s">
        <v>105</v>
      </c>
      <c r="F797" s="279">
        <f>SUM(G797:L797)</f>
        <v>0</v>
      </c>
      <c r="G797" s="279"/>
      <c r="H797" s="279"/>
      <c r="I797" s="279"/>
      <c r="J797" s="279"/>
      <c r="K797" s="279"/>
      <c r="L797" s="279"/>
      <c r="M797" s="279"/>
    </row>
    <row r="798" spans="1:13" ht="15" customHeight="1">
      <c r="A798" s="265" t="s">
        <v>1388</v>
      </c>
      <c r="B798" s="588" t="s">
        <v>1076</v>
      </c>
      <c r="C798" s="589"/>
      <c r="D798" s="269" t="s">
        <v>1075</v>
      </c>
      <c r="E798" s="269" t="s">
        <v>55</v>
      </c>
      <c r="F798" s="280">
        <f>SUM(G798:L798)</f>
        <v>0</v>
      </c>
      <c r="G798" s="280">
        <f t="shared" ref="G798:M798" si="157">SUM(G800:G802)</f>
        <v>0</v>
      </c>
      <c r="H798" s="280">
        <f t="shared" si="157"/>
        <v>0</v>
      </c>
      <c r="I798" s="280">
        <f t="shared" si="157"/>
        <v>0</v>
      </c>
      <c r="J798" s="280">
        <f t="shared" si="157"/>
        <v>0</v>
      </c>
      <c r="K798" s="280">
        <f t="shared" si="157"/>
        <v>0</v>
      </c>
      <c r="L798" s="280">
        <f t="shared" si="157"/>
        <v>0</v>
      </c>
      <c r="M798" s="280">
        <f t="shared" si="157"/>
        <v>0</v>
      </c>
    </row>
    <row r="799" spans="1:13" ht="15" customHeight="1">
      <c r="B799" s="590" t="s">
        <v>550</v>
      </c>
      <c r="C799" s="591"/>
      <c r="D799" s="267" t="s">
        <v>545</v>
      </c>
      <c r="E799" s="267" t="s">
        <v>545</v>
      </c>
      <c r="F799" s="277" t="s">
        <v>545</v>
      </c>
      <c r="G799" s="277" t="s">
        <v>545</v>
      </c>
      <c r="H799" s="277" t="s">
        <v>545</v>
      </c>
      <c r="I799" s="277" t="s">
        <v>545</v>
      </c>
      <c r="J799" s="277" t="s">
        <v>545</v>
      </c>
      <c r="K799" s="277" t="s">
        <v>545</v>
      </c>
      <c r="L799" s="277" t="s">
        <v>545</v>
      </c>
      <c r="M799" s="277" t="s">
        <v>545</v>
      </c>
    </row>
    <row r="800" spans="1:13" ht="15" customHeight="1">
      <c r="B800" s="590" t="s">
        <v>549</v>
      </c>
      <c r="C800" s="591"/>
      <c r="D800" s="267" t="s">
        <v>1075</v>
      </c>
      <c r="E800" s="267" t="s">
        <v>55</v>
      </c>
      <c r="F800" s="279">
        <f>SUM(G800:L800)</f>
        <v>0</v>
      </c>
      <c r="G800" s="279">
        <f t="shared" ref="G800:M800" si="158">G805+G810</f>
        <v>0</v>
      </c>
      <c r="H800" s="279">
        <f t="shared" si="158"/>
        <v>0</v>
      </c>
      <c r="I800" s="279">
        <f t="shared" si="158"/>
        <v>0</v>
      </c>
      <c r="J800" s="279">
        <f t="shared" si="158"/>
        <v>0</v>
      </c>
      <c r="K800" s="279">
        <f t="shared" si="158"/>
        <v>0</v>
      </c>
      <c r="L800" s="279">
        <f t="shared" si="158"/>
        <v>0</v>
      </c>
      <c r="M800" s="279">
        <f t="shared" si="158"/>
        <v>0</v>
      </c>
    </row>
    <row r="801" spans="1:21" ht="15" customHeight="1">
      <c r="B801" s="590" t="s">
        <v>548</v>
      </c>
      <c r="C801" s="591"/>
      <c r="D801" s="267" t="s">
        <v>1075</v>
      </c>
      <c r="E801" s="267" t="s">
        <v>55</v>
      </c>
      <c r="F801" s="279">
        <f>SUM(G801:L801)</f>
        <v>0</v>
      </c>
      <c r="G801" s="279" t="s">
        <v>545</v>
      </c>
      <c r="H801" s="279" t="s">
        <v>545</v>
      </c>
      <c r="I801" s="279" t="s">
        <v>545</v>
      </c>
      <c r="J801" s="279" t="s">
        <v>545</v>
      </c>
      <c r="K801" s="279" t="s">
        <v>545</v>
      </c>
      <c r="L801" s="279" t="s">
        <v>545</v>
      </c>
      <c r="M801" s="279" t="s">
        <v>545</v>
      </c>
    </row>
    <row r="802" spans="1:21" ht="15" customHeight="1">
      <c r="B802" s="590" t="s">
        <v>547</v>
      </c>
      <c r="C802" s="591"/>
      <c r="D802" s="267" t="s">
        <v>1075</v>
      </c>
      <c r="E802" s="267" t="s">
        <v>55</v>
      </c>
      <c r="F802" s="279">
        <f>SUM(G802:L802)</f>
        <v>0</v>
      </c>
      <c r="G802" s="279" t="s">
        <v>545</v>
      </c>
      <c r="H802" s="279" t="s">
        <v>545</v>
      </c>
      <c r="I802" s="279" t="s">
        <v>545</v>
      </c>
      <c r="J802" s="279" t="s">
        <v>545</v>
      </c>
      <c r="K802" s="279" t="s">
        <v>545</v>
      </c>
      <c r="L802" s="279" t="s">
        <v>545</v>
      </c>
      <c r="M802" s="279" t="s">
        <v>545</v>
      </c>
    </row>
    <row r="803" spans="1:21" ht="15" customHeight="1">
      <c r="A803" s="265" t="s">
        <v>1387</v>
      </c>
      <c r="B803" s="578" t="s">
        <v>1074</v>
      </c>
      <c r="C803" s="579"/>
      <c r="D803" s="267" t="s">
        <v>1073</v>
      </c>
      <c r="E803" s="267" t="s">
        <v>102</v>
      </c>
      <c r="F803" s="280">
        <f>SUM(G803:L803)</f>
        <v>0</v>
      </c>
      <c r="G803" s="280">
        <f t="shared" ref="G803:M803" si="159">SUM(G805:G807)</f>
        <v>0</v>
      </c>
      <c r="H803" s="280">
        <f t="shared" si="159"/>
        <v>0</v>
      </c>
      <c r="I803" s="280">
        <f t="shared" si="159"/>
        <v>0</v>
      </c>
      <c r="J803" s="280">
        <f t="shared" si="159"/>
        <v>0</v>
      </c>
      <c r="K803" s="280">
        <f t="shared" si="159"/>
        <v>0</v>
      </c>
      <c r="L803" s="280">
        <f t="shared" si="159"/>
        <v>0</v>
      </c>
      <c r="M803" s="280">
        <f t="shared" si="159"/>
        <v>0</v>
      </c>
    </row>
    <row r="804" spans="1:21" ht="15" customHeight="1">
      <c r="B804" s="608" t="s">
        <v>550</v>
      </c>
      <c r="C804" s="609"/>
      <c r="D804" s="267" t="s">
        <v>545</v>
      </c>
      <c r="E804" s="267" t="s">
        <v>545</v>
      </c>
      <c r="F804" s="277" t="s">
        <v>545</v>
      </c>
      <c r="G804" s="277" t="s">
        <v>545</v>
      </c>
      <c r="H804" s="277" t="s">
        <v>545</v>
      </c>
      <c r="I804" s="277" t="s">
        <v>545</v>
      </c>
      <c r="J804" s="277" t="s">
        <v>545</v>
      </c>
      <c r="K804" s="277" t="s">
        <v>545</v>
      </c>
      <c r="L804" s="277" t="s">
        <v>545</v>
      </c>
      <c r="M804" s="277" t="s">
        <v>545</v>
      </c>
    </row>
    <row r="805" spans="1:21" ht="15" customHeight="1">
      <c r="B805" s="608" t="s">
        <v>549</v>
      </c>
      <c r="C805" s="609"/>
      <c r="D805" s="267" t="s">
        <v>1073</v>
      </c>
      <c r="E805" s="267" t="s">
        <v>102</v>
      </c>
      <c r="F805" s="279">
        <f>SUM(G805:L805)</f>
        <v>0</v>
      </c>
      <c r="G805" s="279"/>
      <c r="H805" s="279"/>
      <c r="I805" s="279"/>
      <c r="J805" s="279"/>
      <c r="K805" s="279"/>
      <c r="L805" s="279"/>
      <c r="M805" s="279"/>
    </row>
    <row r="806" spans="1:21" ht="15" customHeight="1">
      <c r="B806" s="608" t="s">
        <v>548</v>
      </c>
      <c r="C806" s="609"/>
      <c r="D806" s="267" t="s">
        <v>1073</v>
      </c>
      <c r="E806" s="267" t="s">
        <v>102</v>
      </c>
      <c r="F806" s="279">
        <f>SUM(G806:L806)</f>
        <v>0</v>
      </c>
      <c r="G806" s="279"/>
      <c r="H806" s="279"/>
      <c r="I806" s="279"/>
      <c r="J806" s="279"/>
      <c r="K806" s="279"/>
      <c r="L806" s="279"/>
      <c r="M806" s="279"/>
    </row>
    <row r="807" spans="1:21" ht="15" customHeight="1">
      <c r="B807" s="608" t="s">
        <v>547</v>
      </c>
      <c r="C807" s="609"/>
      <c r="D807" s="267" t="s">
        <v>1073</v>
      </c>
      <c r="E807" s="267" t="s">
        <v>102</v>
      </c>
      <c r="F807" s="279">
        <f>SUM(G807:L807)</f>
        <v>0</v>
      </c>
      <c r="G807" s="279"/>
      <c r="H807" s="279"/>
      <c r="I807" s="279"/>
      <c r="J807" s="279"/>
      <c r="K807" s="279"/>
      <c r="L807" s="279"/>
      <c r="M807" s="279"/>
    </row>
    <row r="808" spans="1:21" ht="15" customHeight="1">
      <c r="A808" s="265" t="s">
        <v>1386</v>
      </c>
      <c r="B808" s="578" t="s">
        <v>1072</v>
      </c>
      <c r="C808" s="579"/>
      <c r="D808" s="267" t="s">
        <v>1071</v>
      </c>
      <c r="E808" s="267" t="s">
        <v>102</v>
      </c>
      <c r="F808" s="280">
        <f>SUM(G808:L808)</f>
        <v>0</v>
      </c>
      <c r="G808" s="280">
        <f t="shared" ref="G808:M808" si="160">SUM(G810:G812)</f>
        <v>0</v>
      </c>
      <c r="H808" s="280">
        <f t="shared" si="160"/>
        <v>0</v>
      </c>
      <c r="I808" s="280">
        <f t="shared" si="160"/>
        <v>0</v>
      </c>
      <c r="J808" s="280">
        <f t="shared" si="160"/>
        <v>0</v>
      </c>
      <c r="K808" s="280">
        <f t="shared" si="160"/>
        <v>0</v>
      </c>
      <c r="L808" s="280">
        <f t="shared" si="160"/>
        <v>0</v>
      </c>
      <c r="M808" s="280">
        <f t="shared" si="160"/>
        <v>0</v>
      </c>
    </row>
    <row r="809" spans="1:21" ht="15" customHeight="1">
      <c r="B809" s="608" t="s">
        <v>550</v>
      </c>
      <c r="C809" s="609"/>
      <c r="D809" s="267" t="s">
        <v>545</v>
      </c>
      <c r="E809" s="267" t="s">
        <v>545</v>
      </c>
      <c r="F809" s="277" t="s">
        <v>545</v>
      </c>
      <c r="G809" s="277" t="s">
        <v>545</v>
      </c>
      <c r="H809" s="277" t="s">
        <v>545</v>
      </c>
      <c r="I809" s="277" t="s">
        <v>545</v>
      </c>
      <c r="J809" s="277" t="s">
        <v>545</v>
      </c>
      <c r="K809" s="277" t="s">
        <v>545</v>
      </c>
      <c r="L809" s="277" t="s">
        <v>545</v>
      </c>
      <c r="M809" s="277" t="s">
        <v>545</v>
      </c>
    </row>
    <row r="810" spans="1:21" ht="15" customHeight="1">
      <c r="B810" s="608" t="s">
        <v>549</v>
      </c>
      <c r="C810" s="609"/>
      <c r="D810" s="267" t="s">
        <v>1071</v>
      </c>
      <c r="E810" s="267" t="s">
        <v>102</v>
      </c>
      <c r="F810" s="279">
        <f>SUM(G810:L810)</f>
        <v>0</v>
      </c>
      <c r="G810" s="279">
        <f t="shared" ref="G810:M810" si="161">G815+G820</f>
        <v>0</v>
      </c>
      <c r="H810" s="279">
        <f t="shared" si="161"/>
        <v>0</v>
      </c>
      <c r="I810" s="279">
        <f t="shared" si="161"/>
        <v>0</v>
      </c>
      <c r="J810" s="279">
        <f t="shared" si="161"/>
        <v>0</v>
      </c>
      <c r="K810" s="279">
        <f t="shared" si="161"/>
        <v>0</v>
      </c>
      <c r="L810" s="279">
        <f t="shared" si="161"/>
        <v>0</v>
      </c>
      <c r="M810" s="279">
        <f t="shared" si="161"/>
        <v>0</v>
      </c>
    </row>
    <row r="811" spans="1:21" ht="15" customHeight="1">
      <c r="B811" s="608" t="s">
        <v>548</v>
      </c>
      <c r="C811" s="609"/>
      <c r="D811" s="267" t="s">
        <v>1071</v>
      </c>
      <c r="E811" s="267" t="s">
        <v>102</v>
      </c>
      <c r="F811" s="279">
        <f>SUM(G811:L811)</f>
        <v>0</v>
      </c>
      <c r="G811" s="279" t="s">
        <v>545</v>
      </c>
      <c r="H811" s="279" t="s">
        <v>545</v>
      </c>
      <c r="I811" s="279" t="s">
        <v>545</v>
      </c>
      <c r="J811" s="279" t="s">
        <v>545</v>
      </c>
      <c r="K811" s="279" t="s">
        <v>545</v>
      </c>
      <c r="L811" s="279" t="s">
        <v>545</v>
      </c>
      <c r="M811" s="279" t="s">
        <v>545</v>
      </c>
    </row>
    <row r="812" spans="1:21" ht="15" customHeight="1">
      <c r="B812" s="608" t="s">
        <v>547</v>
      </c>
      <c r="C812" s="609"/>
      <c r="D812" s="267" t="s">
        <v>1071</v>
      </c>
      <c r="E812" s="267" t="s">
        <v>102</v>
      </c>
      <c r="F812" s="279">
        <f>SUM(G812:L812)</f>
        <v>0</v>
      </c>
      <c r="G812" s="279" t="s">
        <v>545</v>
      </c>
      <c r="H812" s="279" t="s">
        <v>545</v>
      </c>
      <c r="I812" s="279" t="s">
        <v>545</v>
      </c>
      <c r="J812" s="279" t="s">
        <v>545</v>
      </c>
      <c r="K812" s="279" t="s">
        <v>545</v>
      </c>
      <c r="L812" s="279" t="s">
        <v>545</v>
      </c>
      <c r="M812" s="279" t="s">
        <v>545</v>
      </c>
    </row>
    <row r="813" spans="1:21" ht="15" customHeight="1">
      <c r="A813" s="265" t="s">
        <v>1385</v>
      </c>
      <c r="B813" s="578" t="s">
        <v>1070</v>
      </c>
      <c r="C813" s="579"/>
      <c r="D813" s="267" t="s">
        <v>1069</v>
      </c>
      <c r="E813" s="267" t="s">
        <v>1066</v>
      </c>
      <c r="F813" s="280">
        <f>SUM(G813:L813)</f>
        <v>0</v>
      </c>
      <c r="G813" s="280">
        <f t="shared" ref="G813:M813" si="162">SUM(G815:G817)</f>
        <v>0</v>
      </c>
      <c r="H813" s="280">
        <f t="shared" si="162"/>
        <v>0</v>
      </c>
      <c r="I813" s="280">
        <f t="shared" si="162"/>
        <v>0</v>
      </c>
      <c r="J813" s="280">
        <f t="shared" si="162"/>
        <v>0</v>
      </c>
      <c r="K813" s="280">
        <f t="shared" si="162"/>
        <v>0</v>
      </c>
      <c r="L813" s="280">
        <f t="shared" si="162"/>
        <v>0</v>
      </c>
      <c r="M813" s="280">
        <f t="shared" si="162"/>
        <v>0</v>
      </c>
    </row>
    <row r="814" spans="1:21" ht="15" customHeight="1">
      <c r="B814" s="582" t="s">
        <v>550</v>
      </c>
      <c r="C814" s="583"/>
      <c r="D814" s="267" t="s">
        <v>545</v>
      </c>
      <c r="E814" s="267" t="s">
        <v>545</v>
      </c>
      <c r="F814" s="277" t="s">
        <v>545</v>
      </c>
      <c r="G814" s="277" t="s">
        <v>545</v>
      </c>
      <c r="H814" s="277" t="s">
        <v>545</v>
      </c>
      <c r="I814" s="277" t="s">
        <v>545</v>
      </c>
      <c r="J814" s="277" t="s">
        <v>545</v>
      </c>
      <c r="K814" s="277" t="s">
        <v>545</v>
      </c>
      <c r="L814" s="277" t="s">
        <v>545</v>
      </c>
      <c r="M814" s="277" t="s">
        <v>545</v>
      </c>
      <c r="O814" s="282"/>
      <c r="P814" s="282"/>
      <c r="Q814" s="282"/>
      <c r="R814" s="282"/>
      <c r="S814" s="282"/>
    </row>
    <row r="815" spans="1:21" ht="15" customHeight="1">
      <c r="B815" s="582" t="s">
        <v>549</v>
      </c>
      <c r="C815" s="583"/>
      <c r="D815" s="267" t="s">
        <v>1069</v>
      </c>
      <c r="E815" s="267" t="s">
        <v>1066</v>
      </c>
      <c r="F815" s="279">
        <f>SUM(G815:L815)</f>
        <v>0</v>
      </c>
      <c r="G815" s="279">
        <f>0-O815</f>
        <v>0</v>
      </c>
      <c r="H815" s="279"/>
      <c r="I815" s="279">
        <f>0-P815</f>
        <v>0</v>
      </c>
      <c r="J815" s="279">
        <f>0-Q815</f>
        <v>0</v>
      </c>
      <c r="K815" s="279"/>
      <c r="L815" s="279">
        <f>0-R815</f>
        <v>0</v>
      </c>
      <c r="M815" s="279">
        <f>0-S815</f>
        <v>0</v>
      </c>
      <c r="O815" s="282"/>
      <c r="P815" s="282"/>
      <c r="Q815" s="282"/>
      <c r="R815" s="282"/>
      <c r="S815" s="282"/>
      <c r="T815" s="282"/>
      <c r="U815" s="282"/>
    </row>
    <row r="816" spans="1:21" ht="15" customHeight="1">
      <c r="B816" s="582" t="s">
        <v>548</v>
      </c>
      <c r="C816" s="583"/>
      <c r="D816" s="267" t="s">
        <v>1069</v>
      </c>
      <c r="E816" s="267" t="s">
        <v>1066</v>
      </c>
      <c r="F816" s="279">
        <f>SUM(G816:L816)</f>
        <v>0</v>
      </c>
      <c r="G816" s="279"/>
      <c r="H816" s="279"/>
      <c r="I816" s="279"/>
      <c r="J816" s="279"/>
      <c r="K816" s="279"/>
      <c r="L816" s="279">
        <f>0-R816</f>
        <v>0</v>
      </c>
      <c r="M816" s="279"/>
      <c r="O816" s="282"/>
      <c r="P816" s="282"/>
      <c r="Q816" s="282"/>
      <c r="R816" s="282"/>
      <c r="S816" s="282"/>
    </row>
    <row r="817" spans="1:19" ht="15" customHeight="1">
      <c r="B817" s="582" t="s">
        <v>547</v>
      </c>
      <c r="C817" s="583"/>
      <c r="D817" s="267" t="s">
        <v>1069</v>
      </c>
      <c r="E817" s="267" t="s">
        <v>1066</v>
      </c>
      <c r="F817" s="279">
        <f>SUM(G817:L817)</f>
        <v>0</v>
      </c>
      <c r="G817" s="279"/>
      <c r="H817" s="279"/>
      <c r="I817" s="279"/>
      <c r="J817" s="279"/>
      <c r="K817" s="279"/>
      <c r="L817" s="279">
        <f>0-R817</f>
        <v>0</v>
      </c>
      <c r="M817" s="279"/>
      <c r="O817" s="282"/>
      <c r="P817" s="282"/>
      <c r="Q817" s="282"/>
      <c r="R817" s="282"/>
      <c r="S817" s="282"/>
    </row>
    <row r="818" spans="1:19" ht="15" customHeight="1">
      <c r="A818" s="265" t="s">
        <v>1384</v>
      </c>
      <c r="B818" s="578" t="s">
        <v>1068</v>
      </c>
      <c r="C818" s="579"/>
      <c r="D818" s="267" t="s">
        <v>1067</v>
      </c>
      <c r="E818" s="267" t="s">
        <v>1066</v>
      </c>
      <c r="F818" s="280">
        <f>SUM(G818:L818)</f>
        <v>0</v>
      </c>
      <c r="G818" s="280">
        <f t="shared" ref="G818:M818" si="163">SUM(G820:G822)</f>
        <v>0</v>
      </c>
      <c r="H818" s="280">
        <f t="shared" si="163"/>
        <v>0</v>
      </c>
      <c r="I818" s="280">
        <f t="shared" si="163"/>
        <v>0</v>
      </c>
      <c r="J818" s="280">
        <f t="shared" si="163"/>
        <v>0</v>
      </c>
      <c r="K818" s="280">
        <f t="shared" si="163"/>
        <v>0</v>
      </c>
      <c r="L818" s="280">
        <f t="shared" si="163"/>
        <v>0</v>
      </c>
      <c r="M818" s="280">
        <f t="shared" si="163"/>
        <v>0</v>
      </c>
      <c r="O818" s="282"/>
      <c r="P818" s="282"/>
      <c r="Q818" s="282"/>
      <c r="R818" s="282"/>
      <c r="S818" s="282"/>
    </row>
    <row r="819" spans="1:19" ht="15" customHeight="1">
      <c r="B819" s="582" t="s">
        <v>550</v>
      </c>
      <c r="C819" s="583"/>
      <c r="D819" s="267" t="s">
        <v>545</v>
      </c>
      <c r="E819" s="267" t="s">
        <v>545</v>
      </c>
      <c r="F819" s="277" t="s">
        <v>545</v>
      </c>
      <c r="G819" s="277" t="s">
        <v>545</v>
      </c>
      <c r="H819" s="277" t="s">
        <v>545</v>
      </c>
      <c r="I819" s="277" t="s">
        <v>545</v>
      </c>
      <c r="J819" s="277" t="s">
        <v>545</v>
      </c>
      <c r="K819" s="277" t="s">
        <v>545</v>
      </c>
      <c r="L819" s="277" t="s">
        <v>545</v>
      </c>
      <c r="M819" s="277" t="s">
        <v>545</v>
      </c>
      <c r="O819" s="282"/>
      <c r="P819" s="282"/>
      <c r="Q819" s="282"/>
      <c r="R819" s="282"/>
      <c r="S819" s="282"/>
    </row>
    <row r="820" spans="1:19" ht="15" customHeight="1">
      <c r="B820" s="582" t="s">
        <v>549</v>
      </c>
      <c r="C820" s="583"/>
      <c r="D820" s="267" t="s">
        <v>1067</v>
      </c>
      <c r="E820" s="267" t="s">
        <v>1066</v>
      </c>
      <c r="F820" s="279">
        <f>SUM(G820:L820)</f>
        <v>0</v>
      </c>
      <c r="G820" s="279">
        <f>0-O820</f>
        <v>0</v>
      </c>
      <c r="H820" s="279"/>
      <c r="I820" s="279">
        <f>0-P820</f>
        <v>0</v>
      </c>
      <c r="J820" s="279">
        <f>0-Q820</f>
        <v>0</v>
      </c>
      <c r="K820" s="279"/>
      <c r="L820" s="279">
        <f>0-R820</f>
        <v>0</v>
      </c>
      <c r="M820" s="279">
        <f>0-S820</f>
        <v>0</v>
      </c>
      <c r="O820" s="282"/>
      <c r="P820" s="282"/>
      <c r="Q820" s="282"/>
      <c r="R820" s="282"/>
      <c r="S820" s="282"/>
    </row>
    <row r="821" spans="1:19" ht="15" customHeight="1">
      <c r="B821" s="582" t="s">
        <v>548</v>
      </c>
      <c r="C821" s="583"/>
      <c r="D821" s="267" t="s">
        <v>1067</v>
      </c>
      <c r="E821" s="267" t="s">
        <v>1066</v>
      </c>
      <c r="F821" s="279">
        <f>SUM(G821:L821)</f>
        <v>0</v>
      </c>
      <c r="G821" s="279"/>
      <c r="H821" s="279"/>
      <c r="I821" s="279"/>
      <c r="J821" s="279"/>
      <c r="K821" s="279"/>
      <c r="L821" s="279">
        <f>0-R821</f>
        <v>0</v>
      </c>
      <c r="M821" s="279"/>
      <c r="O821" s="282"/>
      <c r="P821" s="282"/>
      <c r="Q821" s="282"/>
      <c r="R821" s="282"/>
      <c r="S821" s="282"/>
    </row>
    <row r="822" spans="1:19" ht="15" customHeight="1">
      <c r="B822" s="582" t="s">
        <v>547</v>
      </c>
      <c r="C822" s="583"/>
      <c r="D822" s="267" t="s">
        <v>1067</v>
      </c>
      <c r="E822" s="267" t="s">
        <v>1066</v>
      </c>
      <c r="F822" s="279">
        <f>SUM(G822:L822)</f>
        <v>0</v>
      </c>
      <c r="G822" s="279"/>
      <c r="H822" s="279"/>
      <c r="I822" s="279"/>
      <c r="J822" s="279"/>
      <c r="K822" s="279"/>
      <c r="L822" s="279">
        <f>0-R822</f>
        <v>0</v>
      </c>
      <c r="M822" s="279"/>
      <c r="O822" s="282"/>
      <c r="P822" s="282"/>
      <c r="Q822" s="282"/>
      <c r="R822" s="282"/>
      <c r="S822" s="282"/>
    </row>
    <row r="824" spans="1:19" ht="30">
      <c r="L824" s="271" t="s">
        <v>1383</v>
      </c>
    </row>
    <row r="825" spans="1:19" ht="15" customHeight="1">
      <c r="B825" s="592" t="s">
        <v>1469</v>
      </c>
      <c r="C825" s="593"/>
      <c r="D825" s="593"/>
      <c r="E825" s="593"/>
      <c r="F825" s="593"/>
      <c r="G825" s="593"/>
      <c r="H825" s="593"/>
      <c r="I825" s="593"/>
      <c r="J825" s="593"/>
      <c r="K825" s="593"/>
      <c r="L825" s="593"/>
      <c r="M825" s="593"/>
    </row>
    <row r="826" spans="1:19" ht="15" customHeight="1">
      <c r="B826" s="594" t="s">
        <v>88</v>
      </c>
      <c r="C826" s="595"/>
      <c r="D826" s="598" t="s">
        <v>560</v>
      </c>
      <c r="E826" s="598" t="s">
        <v>1381</v>
      </c>
      <c r="F826" s="586" t="s">
        <v>1380</v>
      </c>
      <c r="G826" s="600"/>
      <c r="H826" s="600"/>
      <c r="I826" s="600"/>
      <c r="J826" s="600"/>
      <c r="K826" s="600"/>
      <c r="L826" s="600"/>
      <c r="M826" s="587"/>
    </row>
    <row r="827" spans="1:19">
      <c r="B827" s="603"/>
      <c r="C827" s="604"/>
      <c r="D827" s="605"/>
      <c r="E827" s="605"/>
      <c r="F827" s="598" t="s">
        <v>417</v>
      </c>
      <c r="G827" s="586" t="s">
        <v>130</v>
      </c>
      <c r="H827" s="600"/>
      <c r="I827" s="600"/>
      <c r="J827" s="600"/>
      <c r="K827" s="600"/>
      <c r="L827" s="600"/>
      <c r="M827" s="600"/>
    </row>
    <row r="828" spans="1:19" ht="15" customHeight="1">
      <c r="B828" s="603"/>
      <c r="C828" s="604"/>
      <c r="D828" s="605"/>
      <c r="E828" s="605"/>
      <c r="F828" s="605"/>
      <c r="G828" s="598" t="s">
        <v>1379</v>
      </c>
      <c r="H828" s="598" t="s">
        <v>1378</v>
      </c>
      <c r="I828" s="598" t="s">
        <v>1377</v>
      </c>
      <c r="J828" s="598" t="s">
        <v>1376</v>
      </c>
      <c r="K828" s="598" t="s">
        <v>1375</v>
      </c>
      <c r="L828" s="594" t="s">
        <v>1374</v>
      </c>
      <c r="M828" s="595"/>
    </row>
    <row r="829" spans="1:19">
      <c r="B829" s="603"/>
      <c r="C829" s="604"/>
      <c r="D829" s="605"/>
      <c r="E829" s="605"/>
      <c r="F829" s="605"/>
      <c r="G829" s="605"/>
      <c r="H829" s="605"/>
      <c r="I829" s="605"/>
      <c r="J829" s="605"/>
      <c r="K829" s="605"/>
      <c r="L829" s="596"/>
      <c r="M829" s="597"/>
    </row>
    <row r="830" spans="1:19">
      <c r="B830" s="596"/>
      <c r="C830" s="597"/>
      <c r="D830" s="599"/>
      <c r="E830" s="599"/>
      <c r="F830" s="599"/>
      <c r="G830" s="599"/>
      <c r="H830" s="599"/>
      <c r="I830" s="599"/>
      <c r="J830" s="599"/>
      <c r="K830" s="599"/>
      <c r="L830" s="270" t="s">
        <v>417</v>
      </c>
      <c r="M830" s="270" t="s">
        <v>1373</v>
      </c>
    </row>
    <row r="831" spans="1:19">
      <c r="B831" s="586">
        <v>1</v>
      </c>
      <c r="C831" s="587"/>
      <c r="D831" s="270">
        <v>2</v>
      </c>
      <c r="E831" s="270">
        <v>3</v>
      </c>
      <c r="F831" s="270">
        <v>4</v>
      </c>
      <c r="G831" s="270">
        <v>5</v>
      </c>
      <c r="H831" s="270">
        <v>6</v>
      </c>
      <c r="I831" s="270">
        <v>7</v>
      </c>
      <c r="J831" s="270">
        <v>8</v>
      </c>
      <c r="K831" s="270">
        <v>9</v>
      </c>
      <c r="L831" s="270">
        <v>10</v>
      </c>
      <c r="M831" s="270">
        <v>11</v>
      </c>
    </row>
    <row r="832" spans="1:19" ht="15" customHeight="1">
      <c r="A832" s="265">
        <v>8077435953</v>
      </c>
      <c r="B832" s="568" t="s">
        <v>1372</v>
      </c>
      <c r="C832" s="571"/>
      <c r="D832" s="281" t="s">
        <v>1371</v>
      </c>
      <c r="E832" s="281" t="s">
        <v>55</v>
      </c>
      <c r="F832" s="280">
        <f>SUM(G832:L832)</f>
        <v>40685816</v>
      </c>
      <c r="G832" s="280">
        <f t="shared" ref="G832:M832" si="164">SUM(G834:G836)</f>
        <v>19395816</v>
      </c>
      <c r="H832" s="280">
        <f t="shared" si="164"/>
        <v>0</v>
      </c>
      <c r="I832" s="280">
        <f t="shared" si="164"/>
        <v>0</v>
      </c>
      <c r="J832" s="280">
        <f t="shared" si="164"/>
        <v>0</v>
      </c>
      <c r="K832" s="280">
        <f t="shared" si="164"/>
        <v>0</v>
      </c>
      <c r="L832" s="280">
        <f t="shared" si="164"/>
        <v>21290000</v>
      </c>
      <c r="M832" s="280">
        <f t="shared" si="164"/>
        <v>0</v>
      </c>
    </row>
    <row r="833" spans="1:13" ht="15" customHeight="1">
      <c r="B833" s="566" t="s">
        <v>550</v>
      </c>
      <c r="C833" s="567"/>
      <c r="D833" s="277" t="s">
        <v>545</v>
      </c>
      <c r="E833" s="277" t="s">
        <v>545</v>
      </c>
      <c r="F833" s="285" t="s">
        <v>545</v>
      </c>
      <c r="G833" s="285" t="s">
        <v>545</v>
      </c>
      <c r="H833" s="285" t="s">
        <v>545</v>
      </c>
      <c r="I833" s="285" t="s">
        <v>545</v>
      </c>
      <c r="J833" s="285" t="s">
        <v>545</v>
      </c>
      <c r="K833" s="285" t="s">
        <v>545</v>
      </c>
      <c r="L833" s="285" t="s">
        <v>545</v>
      </c>
      <c r="M833" s="285" t="s">
        <v>545</v>
      </c>
    </row>
    <row r="834" spans="1:13" ht="25.5" customHeight="1">
      <c r="B834" s="566" t="s">
        <v>549</v>
      </c>
      <c r="C834" s="567"/>
      <c r="D834" s="277" t="s">
        <v>1371</v>
      </c>
      <c r="E834" s="277" t="s">
        <v>55</v>
      </c>
      <c r="F834" s="279">
        <f>SUM(G834:L834)</f>
        <v>40685816</v>
      </c>
      <c r="G834" s="279">
        <v>19395816</v>
      </c>
      <c r="H834" s="279" t="s">
        <v>545</v>
      </c>
      <c r="I834" s="279">
        <v>0</v>
      </c>
      <c r="J834" s="279">
        <v>0</v>
      </c>
      <c r="K834" s="279" t="s">
        <v>545</v>
      </c>
      <c r="L834" s="279">
        <v>21290000</v>
      </c>
      <c r="M834" s="279">
        <v>0</v>
      </c>
    </row>
    <row r="835" spans="1:13">
      <c r="B835" s="566" t="s">
        <v>548</v>
      </c>
      <c r="C835" s="567"/>
      <c r="D835" s="277" t="s">
        <v>1371</v>
      </c>
      <c r="E835" s="277" t="s">
        <v>55</v>
      </c>
      <c r="F835" s="279">
        <f>SUM(G835:L835)</f>
        <v>0</v>
      </c>
      <c r="G835" s="279" t="s">
        <v>545</v>
      </c>
      <c r="H835" s="279" t="s">
        <v>545</v>
      </c>
      <c r="I835" s="279" t="s">
        <v>545</v>
      </c>
      <c r="J835" s="279" t="s">
        <v>545</v>
      </c>
      <c r="K835" s="279" t="s">
        <v>545</v>
      </c>
      <c r="L835" s="279">
        <v>0</v>
      </c>
      <c r="M835" s="279" t="s">
        <v>545</v>
      </c>
    </row>
    <row r="836" spans="1:13">
      <c r="B836" s="566" t="s">
        <v>547</v>
      </c>
      <c r="C836" s="567"/>
      <c r="D836" s="277" t="s">
        <v>1371</v>
      </c>
      <c r="E836" s="277" t="s">
        <v>55</v>
      </c>
      <c r="F836" s="279">
        <f>SUM(G836:L836)</f>
        <v>0</v>
      </c>
      <c r="G836" s="279" t="s">
        <v>545</v>
      </c>
      <c r="H836" s="279" t="s">
        <v>545</v>
      </c>
      <c r="I836" s="279" t="s">
        <v>545</v>
      </c>
      <c r="J836" s="279" t="s">
        <v>545</v>
      </c>
      <c r="K836" s="279" t="s">
        <v>545</v>
      </c>
      <c r="L836" s="279">
        <v>0</v>
      </c>
      <c r="M836" s="279" t="s">
        <v>545</v>
      </c>
    </row>
    <row r="837" spans="1:13" ht="15" customHeight="1">
      <c r="A837" s="265">
        <v>8077388453</v>
      </c>
      <c r="B837" s="562" t="s">
        <v>1370</v>
      </c>
      <c r="C837" s="563"/>
      <c r="D837" s="277" t="s">
        <v>1369</v>
      </c>
      <c r="E837" s="277" t="s">
        <v>1357</v>
      </c>
      <c r="F837" s="280">
        <f>SUM(G837:L837)</f>
        <v>130000</v>
      </c>
      <c r="G837" s="280">
        <f t="shared" ref="G837:M837" si="165">SUM(G839:G841)</f>
        <v>0</v>
      </c>
      <c r="H837" s="280">
        <f t="shared" si="165"/>
        <v>0</v>
      </c>
      <c r="I837" s="280">
        <f t="shared" si="165"/>
        <v>0</v>
      </c>
      <c r="J837" s="280">
        <f t="shared" si="165"/>
        <v>0</v>
      </c>
      <c r="K837" s="280">
        <f t="shared" si="165"/>
        <v>0</v>
      </c>
      <c r="L837" s="280">
        <f t="shared" si="165"/>
        <v>130000</v>
      </c>
      <c r="M837" s="280">
        <f t="shared" si="165"/>
        <v>0</v>
      </c>
    </row>
    <row r="838" spans="1:13" ht="15" customHeight="1">
      <c r="B838" s="572" t="s">
        <v>550</v>
      </c>
      <c r="C838" s="573"/>
      <c r="D838" s="277" t="s">
        <v>545</v>
      </c>
      <c r="E838" s="277" t="s">
        <v>545</v>
      </c>
      <c r="F838" s="285" t="s">
        <v>545</v>
      </c>
      <c r="G838" s="285" t="s">
        <v>545</v>
      </c>
      <c r="H838" s="285" t="s">
        <v>545</v>
      </c>
      <c r="I838" s="285" t="s">
        <v>545</v>
      </c>
      <c r="J838" s="285" t="s">
        <v>545</v>
      </c>
      <c r="K838" s="285" t="s">
        <v>545</v>
      </c>
      <c r="L838" s="285" t="s">
        <v>545</v>
      </c>
      <c r="M838" s="285" t="s">
        <v>545</v>
      </c>
    </row>
    <row r="839" spans="1:13" ht="25.5" customHeight="1">
      <c r="B839" s="572" t="s">
        <v>549</v>
      </c>
      <c r="C839" s="573"/>
      <c r="D839" s="277" t="s">
        <v>1369</v>
      </c>
      <c r="E839" s="277" t="s">
        <v>1357</v>
      </c>
      <c r="F839" s="279">
        <f>SUM(G839:L839)</f>
        <v>130000</v>
      </c>
      <c r="G839" s="279" t="s">
        <v>545</v>
      </c>
      <c r="H839" s="279" t="s">
        <v>545</v>
      </c>
      <c r="I839" s="279" t="s">
        <v>545</v>
      </c>
      <c r="J839" s="279" t="s">
        <v>545</v>
      </c>
      <c r="K839" s="279" t="s">
        <v>545</v>
      </c>
      <c r="L839" s="279">
        <v>130000</v>
      </c>
      <c r="M839" s="279">
        <v>0</v>
      </c>
    </row>
    <row r="840" spans="1:13">
      <c r="B840" s="572" t="s">
        <v>548</v>
      </c>
      <c r="C840" s="573"/>
      <c r="D840" s="277" t="s">
        <v>1369</v>
      </c>
      <c r="E840" s="277" t="s">
        <v>1357</v>
      </c>
      <c r="F840" s="279">
        <f>SUM(G840:L840)</f>
        <v>0</v>
      </c>
      <c r="G840" s="279" t="s">
        <v>545</v>
      </c>
      <c r="H840" s="279" t="s">
        <v>545</v>
      </c>
      <c r="I840" s="279" t="s">
        <v>545</v>
      </c>
      <c r="J840" s="279" t="s">
        <v>545</v>
      </c>
      <c r="K840" s="279" t="s">
        <v>545</v>
      </c>
      <c r="L840" s="279">
        <v>0</v>
      </c>
      <c r="M840" s="279" t="s">
        <v>545</v>
      </c>
    </row>
    <row r="841" spans="1:13">
      <c r="B841" s="572" t="s">
        <v>547</v>
      </c>
      <c r="C841" s="573"/>
      <c r="D841" s="277" t="s">
        <v>1369</v>
      </c>
      <c r="E841" s="277" t="s">
        <v>1357</v>
      </c>
      <c r="F841" s="279">
        <f>SUM(G841:L841)</f>
        <v>0</v>
      </c>
      <c r="G841" s="279" t="s">
        <v>545</v>
      </c>
      <c r="H841" s="279" t="s">
        <v>545</v>
      </c>
      <c r="I841" s="279" t="s">
        <v>545</v>
      </c>
      <c r="J841" s="279" t="s">
        <v>545</v>
      </c>
      <c r="K841" s="279" t="s">
        <v>545</v>
      </c>
      <c r="L841" s="279">
        <v>0</v>
      </c>
      <c r="M841" s="279" t="s">
        <v>545</v>
      </c>
    </row>
    <row r="842" spans="1:13" ht="15" customHeight="1">
      <c r="A842" s="265">
        <v>8077323453</v>
      </c>
      <c r="B842" s="562" t="s">
        <v>1368</v>
      </c>
      <c r="C842" s="563"/>
      <c r="D842" s="277">
        <v>111</v>
      </c>
      <c r="E842" s="277" t="s">
        <v>1355</v>
      </c>
      <c r="F842" s="280">
        <f>SUM(G842:L842)</f>
        <v>130000</v>
      </c>
      <c r="G842" s="280">
        <f t="shared" ref="G842:M842" si="166">SUM(G844:G846)</f>
        <v>0</v>
      </c>
      <c r="H842" s="280">
        <f t="shared" si="166"/>
        <v>0</v>
      </c>
      <c r="I842" s="280">
        <f t="shared" si="166"/>
        <v>0</v>
      </c>
      <c r="J842" s="280">
        <f t="shared" si="166"/>
        <v>0</v>
      </c>
      <c r="K842" s="280">
        <f t="shared" si="166"/>
        <v>0</v>
      </c>
      <c r="L842" s="280">
        <f t="shared" si="166"/>
        <v>130000</v>
      </c>
      <c r="M842" s="280">
        <f t="shared" si="166"/>
        <v>0</v>
      </c>
    </row>
    <row r="843" spans="1:13" ht="15" customHeight="1">
      <c r="B843" s="574" t="s">
        <v>550</v>
      </c>
      <c r="C843" s="575"/>
      <c r="D843" s="277" t="s">
        <v>545</v>
      </c>
      <c r="E843" s="277" t="s">
        <v>545</v>
      </c>
      <c r="F843" s="285" t="s">
        <v>545</v>
      </c>
      <c r="G843" s="285" t="s">
        <v>545</v>
      </c>
      <c r="H843" s="285" t="s">
        <v>545</v>
      </c>
      <c r="I843" s="285" t="s">
        <v>545</v>
      </c>
      <c r="J843" s="285" t="s">
        <v>545</v>
      </c>
      <c r="K843" s="285" t="s">
        <v>545</v>
      </c>
      <c r="L843" s="285" t="s">
        <v>545</v>
      </c>
      <c r="M843" s="285" t="s">
        <v>545</v>
      </c>
    </row>
    <row r="844" spans="1:13" ht="25.5" customHeight="1">
      <c r="B844" s="574" t="s">
        <v>549</v>
      </c>
      <c r="C844" s="575"/>
      <c r="D844" s="277" t="s">
        <v>1367</v>
      </c>
      <c r="E844" s="277" t="s">
        <v>1355</v>
      </c>
      <c r="F844" s="279">
        <f>SUM(G844:L844)</f>
        <v>130000</v>
      </c>
      <c r="G844" s="279" t="s">
        <v>545</v>
      </c>
      <c r="H844" s="279" t="s">
        <v>545</v>
      </c>
      <c r="I844" s="279" t="s">
        <v>545</v>
      </c>
      <c r="J844" s="279" t="s">
        <v>545</v>
      </c>
      <c r="K844" s="279" t="s">
        <v>545</v>
      </c>
      <c r="L844" s="279">
        <v>130000</v>
      </c>
      <c r="M844" s="279">
        <v>0</v>
      </c>
    </row>
    <row r="845" spans="1:13">
      <c r="B845" s="574" t="s">
        <v>548</v>
      </c>
      <c r="C845" s="575"/>
      <c r="D845" s="277" t="s">
        <v>1367</v>
      </c>
      <c r="E845" s="277" t="s">
        <v>1355</v>
      </c>
      <c r="F845" s="279">
        <f>SUM(G845:L845)</f>
        <v>0</v>
      </c>
      <c r="G845" s="279" t="s">
        <v>545</v>
      </c>
      <c r="H845" s="279" t="s">
        <v>545</v>
      </c>
      <c r="I845" s="279" t="s">
        <v>545</v>
      </c>
      <c r="J845" s="279" t="s">
        <v>545</v>
      </c>
      <c r="K845" s="279" t="s">
        <v>545</v>
      </c>
      <c r="L845" s="279">
        <v>0</v>
      </c>
      <c r="M845" s="279" t="s">
        <v>545</v>
      </c>
    </row>
    <row r="846" spans="1:13">
      <c r="B846" s="574" t="s">
        <v>547</v>
      </c>
      <c r="C846" s="575"/>
      <c r="D846" s="277" t="s">
        <v>1367</v>
      </c>
      <c r="E846" s="277" t="s">
        <v>1355</v>
      </c>
      <c r="F846" s="279">
        <f>SUM(G846:L846)</f>
        <v>0</v>
      </c>
      <c r="G846" s="279" t="s">
        <v>545</v>
      </c>
      <c r="H846" s="279" t="s">
        <v>545</v>
      </c>
      <c r="I846" s="279" t="s">
        <v>545</v>
      </c>
      <c r="J846" s="279" t="s">
        <v>545</v>
      </c>
      <c r="K846" s="279" t="s">
        <v>545</v>
      </c>
      <c r="L846" s="279">
        <v>0</v>
      </c>
      <c r="M846" s="279" t="s">
        <v>545</v>
      </c>
    </row>
    <row r="847" spans="1:13" ht="15" customHeight="1">
      <c r="A847" s="265">
        <v>8077345953</v>
      </c>
      <c r="B847" s="562" t="s">
        <v>1366</v>
      </c>
      <c r="C847" s="563"/>
      <c r="D847" s="277" t="s">
        <v>743</v>
      </c>
      <c r="E847" s="277" t="s">
        <v>1355</v>
      </c>
      <c r="F847" s="280">
        <f>SUM(G847:L847)</f>
        <v>130000</v>
      </c>
      <c r="G847" s="280">
        <f t="shared" ref="G847:M847" si="167">SUM(G849:G851)</f>
        <v>0</v>
      </c>
      <c r="H847" s="280">
        <f t="shared" si="167"/>
        <v>0</v>
      </c>
      <c r="I847" s="280">
        <f t="shared" si="167"/>
        <v>0</v>
      </c>
      <c r="J847" s="280">
        <f t="shared" si="167"/>
        <v>0</v>
      </c>
      <c r="K847" s="280">
        <f t="shared" si="167"/>
        <v>0</v>
      </c>
      <c r="L847" s="280">
        <f t="shared" si="167"/>
        <v>130000</v>
      </c>
      <c r="M847" s="280">
        <f t="shared" si="167"/>
        <v>0</v>
      </c>
    </row>
    <row r="848" spans="1:13" ht="15" customHeight="1">
      <c r="B848" s="564" t="s">
        <v>550</v>
      </c>
      <c r="C848" s="565"/>
      <c r="D848" s="277" t="s">
        <v>545</v>
      </c>
      <c r="E848" s="277" t="s">
        <v>545</v>
      </c>
      <c r="F848" s="285" t="s">
        <v>545</v>
      </c>
      <c r="G848" s="285" t="s">
        <v>545</v>
      </c>
      <c r="H848" s="285" t="s">
        <v>545</v>
      </c>
      <c r="I848" s="285" t="s">
        <v>545</v>
      </c>
      <c r="J848" s="285" t="s">
        <v>545</v>
      </c>
      <c r="K848" s="285" t="s">
        <v>545</v>
      </c>
      <c r="L848" s="285" t="s">
        <v>545</v>
      </c>
      <c r="M848" s="285" t="s">
        <v>545</v>
      </c>
    </row>
    <row r="849" spans="1:13" ht="25.5" customHeight="1">
      <c r="B849" s="564" t="s">
        <v>549</v>
      </c>
      <c r="C849" s="565"/>
      <c r="D849" s="277" t="s">
        <v>743</v>
      </c>
      <c r="E849" s="277" t="s">
        <v>1355</v>
      </c>
      <c r="F849" s="279">
        <f>SUM(G849:L849)</f>
        <v>130000</v>
      </c>
      <c r="G849" s="279" t="s">
        <v>545</v>
      </c>
      <c r="H849" s="279" t="s">
        <v>545</v>
      </c>
      <c r="I849" s="279" t="s">
        <v>545</v>
      </c>
      <c r="J849" s="279" t="s">
        <v>545</v>
      </c>
      <c r="K849" s="279" t="s">
        <v>545</v>
      </c>
      <c r="L849" s="279">
        <v>130000</v>
      </c>
      <c r="M849" s="279" t="s">
        <v>545</v>
      </c>
    </row>
    <row r="850" spans="1:13" ht="15" customHeight="1">
      <c r="B850" s="564" t="s">
        <v>548</v>
      </c>
      <c r="C850" s="565"/>
      <c r="D850" s="277" t="s">
        <v>743</v>
      </c>
      <c r="E850" s="277" t="s">
        <v>1355</v>
      </c>
      <c r="F850" s="279">
        <f>SUM(G850:L850)</f>
        <v>0</v>
      </c>
      <c r="G850" s="279" t="s">
        <v>545</v>
      </c>
      <c r="H850" s="279" t="s">
        <v>545</v>
      </c>
      <c r="I850" s="279" t="s">
        <v>545</v>
      </c>
      <c r="J850" s="279" t="s">
        <v>545</v>
      </c>
      <c r="K850" s="279" t="s">
        <v>545</v>
      </c>
      <c r="L850" s="279" t="s">
        <v>545</v>
      </c>
      <c r="M850" s="279" t="s">
        <v>545</v>
      </c>
    </row>
    <row r="851" spans="1:13" ht="15" customHeight="1">
      <c r="B851" s="564" t="s">
        <v>547</v>
      </c>
      <c r="C851" s="565"/>
      <c r="D851" s="277" t="s">
        <v>743</v>
      </c>
      <c r="E851" s="277" t="s">
        <v>1355</v>
      </c>
      <c r="F851" s="279">
        <f>SUM(G851:L851)</f>
        <v>0</v>
      </c>
      <c r="G851" s="279" t="s">
        <v>545</v>
      </c>
      <c r="H851" s="279" t="s">
        <v>545</v>
      </c>
      <c r="I851" s="279" t="s">
        <v>545</v>
      </c>
      <c r="J851" s="279" t="s">
        <v>545</v>
      </c>
      <c r="K851" s="279" t="s">
        <v>545</v>
      </c>
      <c r="L851" s="279" t="s">
        <v>545</v>
      </c>
      <c r="M851" s="279" t="s">
        <v>545</v>
      </c>
    </row>
    <row r="852" spans="1:13" ht="15" customHeight="1">
      <c r="A852" s="265">
        <v>8077343453</v>
      </c>
      <c r="B852" s="562" t="s">
        <v>1365</v>
      </c>
      <c r="C852" s="563"/>
      <c r="D852" s="277" t="s">
        <v>741</v>
      </c>
      <c r="E852" s="277" t="s">
        <v>1355</v>
      </c>
      <c r="F852" s="280">
        <f>SUM(G852:L852)</f>
        <v>0</v>
      </c>
      <c r="G852" s="280">
        <f t="shared" ref="G852:M852" si="168">SUM(G854:G856)</f>
        <v>0</v>
      </c>
      <c r="H852" s="280">
        <f t="shared" si="168"/>
        <v>0</v>
      </c>
      <c r="I852" s="280">
        <f t="shared" si="168"/>
        <v>0</v>
      </c>
      <c r="J852" s="280">
        <f t="shared" si="168"/>
        <v>0</v>
      </c>
      <c r="K852" s="280">
        <f t="shared" si="168"/>
        <v>0</v>
      </c>
      <c r="L852" s="280">
        <f t="shared" si="168"/>
        <v>0</v>
      </c>
      <c r="M852" s="280">
        <f t="shared" si="168"/>
        <v>0</v>
      </c>
    </row>
    <row r="853" spans="1:13" ht="15" customHeight="1">
      <c r="B853" s="564" t="s">
        <v>550</v>
      </c>
      <c r="C853" s="565"/>
      <c r="D853" s="277" t="s">
        <v>545</v>
      </c>
      <c r="E853" s="277" t="s">
        <v>545</v>
      </c>
      <c r="F853" s="285" t="s">
        <v>545</v>
      </c>
      <c r="G853" s="285" t="s">
        <v>545</v>
      </c>
      <c r="H853" s="285" t="s">
        <v>545</v>
      </c>
      <c r="I853" s="285" t="s">
        <v>545</v>
      </c>
      <c r="J853" s="285" t="s">
        <v>545</v>
      </c>
      <c r="K853" s="285" t="s">
        <v>545</v>
      </c>
      <c r="L853" s="285" t="s">
        <v>545</v>
      </c>
      <c r="M853" s="285" t="s">
        <v>545</v>
      </c>
    </row>
    <row r="854" spans="1:13" ht="15" customHeight="1">
      <c r="B854" s="564" t="s">
        <v>549</v>
      </c>
      <c r="C854" s="565"/>
      <c r="D854" s="277" t="s">
        <v>741</v>
      </c>
      <c r="E854" s="277" t="s">
        <v>1355</v>
      </c>
      <c r="F854" s="279">
        <f>SUM(G854:L854)</f>
        <v>0</v>
      </c>
      <c r="G854" s="279" t="s">
        <v>545</v>
      </c>
      <c r="H854" s="279" t="s">
        <v>545</v>
      </c>
      <c r="I854" s="279" t="s">
        <v>545</v>
      </c>
      <c r="J854" s="279" t="s">
        <v>545</v>
      </c>
      <c r="K854" s="279" t="s">
        <v>545</v>
      </c>
      <c r="L854" s="279" t="s">
        <v>545</v>
      </c>
      <c r="M854" s="279" t="s">
        <v>545</v>
      </c>
    </row>
    <row r="855" spans="1:13" ht="15" customHeight="1">
      <c r="B855" s="564" t="s">
        <v>548</v>
      </c>
      <c r="C855" s="565"/>
      <c r="D855" s="277" t="s">
        <v>741</v>
      </c>
      <c r="E855" s="277" t="s">
        <v>1355</v>
      </c>
      <c r="F855" s="279">
        <f>SUM(G855:L855)</f>
        <v>0</v>
      </c>
      <c r="G855" s="279" t="s">
        <v>545</v>
      </c>
      <c r="H855" s="279" t="s">
        <v>545</v>
      </c>
      <c r="I855" s="279" t="s">
        <v>545</v>
      </c>
      <c r="J855" s="279" t="s">
        <v>545</v>
      </c>
      <c r="K855" s="279" t="s">
        <v>545</v>
      </c>
      <c r="L855" s="279" t="s">
        <v>545</v>
      </c>
      <c r="M855" s="279" t="s">
        <v>545</v>
      </c>
    </row>
    <row r="856" spans="1:13" ht="15" customHeight="1">
      <c r="B856" s="564" t="s">
        <v>547</v>
      </c>
      <c r="C856" s="565"/>
      <c r="D856" s="277" t="s">
        <v>741</v>
      </c>
      <c r="E856" s="277" t="s">
        <v>1355</v>
      </c>
      <c r="F856" s="279">
        <f>SUM(G856:L856)</f>
        <v>0</v>
      </c>
      <c r="G856" s="279" t="s">
        <v>545</v>
      </c>
      <c r="H856" s="279" t="s">
        <v>545</v>
      </c>
      <c r="I856" s="279" t="s">
        <v>545</v>
      </c>
      <c r="J856" s="279" t="s">
        <v>545</v>
      </c>
      <c r="K856" s="279" t="s">
        <v>545</v>
      </c>
      <c r="L856" s="279" t="s">
        <v>545</v>
      </c>
      <c r="M856" s="279" t="s">
        <v>545</v>
      </c>
    </row>
    <row r="857" spans="1:13" ht="15" customHeight="1">
      <c r="A857" s="265">
        <v>8077320953</v>
      </c>
      <c r="B857" s="562" t="s">
        <v>1364</v>
      </c>
      <c r="C857" s="563"/>
      <c r="D857" s="277" t="s">
        <v>1363</v>
      </c>
      <c r="E857" s="277" t="s">
        <v>1362</v>
      </c>
      <c r="F857" s="280">
        <f>SUM(G857:L857)</f>
        <v>0</v>
      </c>
      <c r="G857" s="280">
        <f t="shared" ref="G857:M857" si="169">SUM(G859:G861)</f>
        <v>0</v>
      </c>
      <c r="H857" s="280">
        <f t="shared" si="169"/>
        <v>0</v>
      </c>
      <c r="I857" s="280">
        <f t="shared" si="169"/>
        <v>0</v>
      </c>
      <c r="J857" s="280">
        <f t="shared" si="169"/>
        <v>0</v>
      </c>
      <c r="K857" s="280">
        <f t="shared" si="169"/>
        <v>0</v>
      </c>
      <c r="L857" s="280">
        <f t="shared" si="169"/>
        <v>0</v>
      </c>
      <c r="M857" s="280">
        <f t="shared" si="169"/>
        <v>0</v>
      </c>
    </row>
    <row r="858" spans="1:13" ht="15" customHeight="1">
      <c r="B858" s="574" t="s">
        <v>550</v>
      </c>
      <c r="C858" s="575"/>
      <c r="D858" s="277" t="s">
        <v>545</v>
      </c>
      <c r="E858" s="277" t="s">
        <v>545</v>
      </c>
      <c r="F858" s="285" t="s">
        <v>545</v>
      </c>
      <c r="G858" s="285" t="s">
        <v>545</v>
      </c>
      <c r="H858" s="285" t="s">
        <v>545</v>
      </c>
      <c r="I858" s="285" t="s">
        <v>545</v>
      </c>
      <c r="J858" s="285" t="s">
        <v>545</v>
      </c>
      <c r="K858" s="285" t="s">
        <v>545</v>
      </c>
      <c r="L858" s="285" t="s">
        <v>545</v>
      </c>
      <c r="M858" s="285" t="s">
        <v>545</v>
      </c>
    </row>
    <row r="859" spans="1:13" ht="15" customHeight="1">
      <c r="B859" s="574" t="s">
        <v>549</v>
      </c>
      <c r="C859" s="575"/>
      <c r="D859" s="277" t="s">
        <v>1363</v>
      </c>
      <c r="E859" s="277" t="s">
        <v>1362</v>
      </c>
      <c r="F859" s="279">
        <f>SUM(G859:L859)</f>
        <v>0</v>
      </c>
      <c r="G859" s="279" t="s">
        <v>545</v>
      </c>
      <c r="H859" s="279" t="s">
        <v>545</v>
      </c>
      <c r="I859" s="279" t="s">
        <v>545</v>
      </c>
      <c r="J859" s="279" t="s">
        <v>545</v>
      </c>
      <c r="K859" s="279" t="s">
        <v>545</v>
      </c>
      <c r="L859" s="279" t="s">
        <v>545</v>
      </c>
      <c r="M859" s="279" t="s">
        <v>545</v>
      </c>
    </row>
    <row r="860" spans="1:13" ht="15" customHeight="1">
      <c r="B860" s="574" t="s">
        <v>548</v>
      </c>
      <c r="C860" s="575"/>
      <c r="D860" s="277" t="s">
        <v>1363</v>
      </c>
      <c r="E860" s="277" t="s">
        <v>1362</v>
      </c>
      <c r="F860" s="279">
        <f>SUM(G860:L860)</f>
        <v>0</v>
      </c>
      <c r="G860" s="279" t="s">
        <v>545</v>
      </c>
      <c r="H860" s="279" t="s">
        <v>545</v>
      </c>
      <c r="I860" s="279" t="s">
        <v>545</v>
      </c>
      <c r="J860" s="279" t="s">
        <v>545</v>
      </c>
      <c r="K860" s="279" t="s">
        <v>545</v>
      </c>
      <c r="L860" s="279" t="s">
        <v>545</v>
      </c>
      <c r="M860" s="279" t="s">
        <v>545</v>
      </c>
    </row>
    <row r="861" spans="1:13" ht="15" customHeight="1">
      <c r="B861" s="574" t="s">
        <v>547</v>
      </c>
      <c r="C861" s="575"/>
      <c r="D861" s="277" t="s">
        <v>1363</v>
      </c>
      <c r="E861" s="277" t="s">
        <v>1362</v>
      </c>
      <c r="F861" s="279">
        <f>SUM(G861:L861)</f>
        <v>0</v>
      </c>
      <c r="G861" s="279" t="s">
        <v>545</v>
      </c>
      <c r="H861" s="279" t="s">
        <v>545</v>
      </c>
      <c r="I861" s="279" t="s">
        <v>545</v>
      </c>
      <c r="J861" s="279" t="s">
        <v>545</v>
      </c>
      <c r="K861" s="279" t="s">
        <v>545</v>
      </c>
      <c r="L861" s="279" t="s">
        <v>545</v>
      </c>
      <c r="M861" s="279" t="s">
        <v>545</v>
      </c>
    </row>
    <row r="862" spans="1:13" ht="15" customHeight="1">
      <c r="B862" s="562" t="s">
        <v>1361</v>
      </c>
      <c r="C862" s="563"/>
      <c r="D862" s="277" t="s">
        <v>1360</v>
      </c>
      <c r="E862" s="277" t="s">
        <v>1359</v>
      </c>
      <c r="F862" s="280">
        <f>SUM(G862:L862)</f>
        <v>0</v>
      </c>
      <c r="G862" s="280">
        <f t="shared" ref="G862:M862" si="170">SUM(G864:G866)</f>
        <v>0</v>
      </c>
      <c r="H862" s="280">
        <f t="shared" si="170"/>
        <v>0</v>
      </c>
      <c r="I862" s="280">
        <f t="shared" si="170"/>
        <v>0</v>
      </c>
      <c r="J862" s="280">
        <f t="shared" si="170"/>
        <v>0</v>
      </c>
      <c r="K862" s="280">
        <f t="shared" si="170"/>
        <v>0</v>
      </c>
      <c r="L862" s="280">
        <f t="shared" si="170"/>
        <v>0</v>
      </c>
      <c r="M862" s="280">
        <f t="shared" si="170"/>
        <v>0</v>
      </c>
    </row>
    <row r="863" spans="1:13" ht="15" customHeight="1">
      <c r="B863" s="574" t="s">
        <v>550</v>
      </c>
      <c r="C863" s="575"/>
      <c r="D863" s="277" t="s">
        <v>545</v>
      </c>
      <c r="E863" s="277" t="s">
        <v>545</v>
      </c>
      <c r="F863" s="285" t="s">
        <v>545</v>
      </c>
      <c r="G863" s="285" t="s">
        <v>545</v>
      </c>
      <c r="H863" s="285" t="s">
        <v>545</v>
      </c>
      <c r="I863" s="285" t="s">
        <v>545</v>
      </c>
      <c r="J863" s="285" t="s">
        <v>545</v>
      </c>
      <c r="K863" s="285" t="s">
        <v>545</v>
      </c>
      <c r="L863" s="285" t="s">
        <v>545</v>
      </c>
      <c r="M863" s="285" t="s">
        <v>545</v>
      </c>
    </row>
    <row r="864" spans="1:13" ht="15" customHeight="1">
      <c r="B864" s="574" t="s">
        <v>549</v>
      </c>
      <c r="C864" s="575"/>
      <c r="D864" s="277" t="s">
        <v>1360</v>
      </c>
      <c r="E864" s="277" t="s">
        <v>1359</v>
      </c>
      <c r="F864" s="279">
        <f>SUM(G864:L864)</f>
        <v>0</v>
      </c>
      <c r="G864" s="279" t="s">
        <v>545</v>
      </c>
      <c r="H864" s="279" t="s">
        <v>545</v>
      </c>
      <c r="I864" s="279" t="s">
        <v>545</v>
      </c>
      <c r="J864" s="279" t="s">
        <v>545</v>
      </c>
      <c r="K864" s="279" t="s">
        <v>545</v>
      </c>
      <c r="L864" s="279" t="s">
        <v>545</v>
      </c>
      <c r="M864" s="279" t="s">
        <v>545</v>
      </c>
    </row>
    <row r="865" spans="1:13" ht="15" customHeight="1">
      <c r="B865" s="574" t="s">
        <v>548</v>
      </c>
      <c r="C865" s="575"/>
      <c r="D865" s="277" t="s">
        <v>1360</v>
      </c>
      <c r="E865" s="277" t="s">
        <v>1359</v>
      </c>
      <c r="F865" s="279">
        <f>SUM(G865:L865)</f>
        <v>0</v>
      </c>
      <c r="G865" s="279" t="s">
        <v>545</v>
      </c>
      <c r="H865" s="279" t="s">
        <v>545</v>
      </c>
      <c r="I865" s="279" t="s">
        <v>545</v>
      </c>
      <c r="J865" s="279" t="s">
        <v>545</v>
      </c>
      <c r="K865" s="279" t="s">
        <v>545</v>
      </c>
      <c r="L865" s="279" t="s">
        <v>545</v>
      </c>
      <c r="M865" s="279" t="s">
        <v>545</v>
      </c>
    </row>
    <row r="866" spans="1:13" ht="15" customHeight="1">
      <c r="B866" s="574" t="s">
        <v>547</v>
      </c>
      <c r="C866" s="575"/>
      <c r="D866" s="277" t="s">
        <v>1360</v>
      </c>
      <c r="E866" s="277" t="s">
        <v>1359</v>
      </c>
      <c r="F866" s="279">
        <f>SUM(G866:L866)</f>
        <v>0</v>
      </c>
      <c r="G866" s="279" t="s">
        <v>545</v>
      </c>
      <c r="H866" s="279" t="s">
        <v>545</v>
      </c>
      <c r="I866" s="279" t="s">
        <v>545</v>
      </c>
      <c r="J866" s="279" t="s">
        <v>545</v>
      </c>
      <c r="K866" s="279" t="s">
        <v>545</v>
      </c>
      <c r="L866" s="279" t="s">
        <v>545</v>
      </c>
      <c r="M866" s="279" t="s">
        <v>545</v>
      </c>
    </row>
    <row r="867" spans="1:13" ht="15" customHeight="1">
      <c r="A867" s="265">
        <v>8077318453</v>
      </c>
      <c r="B867" s="562" t="s">
        <v>1358</v>
      </c>
      <c r="C867" s="563"/>
      <c r="D867" s="277" t="s">
        <v>1357</v>
      </c>
      <c r="E867" s="277" t="s">
        <v>1333</v>
      </c>
      <c r="F867" s="280">
        <f>SUM(G867:L867)</f>
        <v>40395816</v>
      </c>
      <c r="G867" s="280">
        <f t="shared" ref="G867:M867" si="171">SUM(G869:G871)</f>
        <v>19395816</v>
      </c>
      <c r="H867" s="280">
        <f t="shared" si="171"/>
        <v>0</v>
      </c>
      <c r="I867" s="280">
        <f t="shared" si="171"/>
        <v>0</v>
      </c>
      <c r="J867" s="280">
        <f t="shared" si="171"/>
        <v>0</v>
      </c>
      <c r="K867" s="280">
        <f t="shared" si="171"/>
        <v>0</v>
      </c>
      <c r="L867" s="280">
        <f t="shared" si="171"/>
        <v>21000000</v>
      </c>
      <c r="M867" s="280">
        <f t="shared" si="171"/>
        <v>0</v>
      </c>
    </row>
    <row r="868" spans="1:13" ht="15" customHeight="1">
      <c r="B868" s="572" t="s">
        <v>550</v>
      </c>
      <c r="C868" s="573"/>
      <c r="D868" s="277" t="s">
        <v>545</v>
      </c>
      <c r="E868" s="277" t="s">
        <v>545</v>
      </c>
      <c r="F868" s="285" t="s">
        <v>545</v>
      </c>
      <c r="G868" s="285" t="s">
        <v>545</v>
      </c>
      <c r="H868" s="285" t="s">
        <v>545</v>
      </c>
      <c r="I868" s="285" t="s">
        <v>545</v>
      </c>
      <c r="J868" s="285" t="s">
        <v>545</v>
      </c>
      <c r="K868" s="285" t="s">
        <v>545</v>
      </c>
      <c r="L868" s="285" t="s">
        <v>545</v>
      </c>
      <c r="M868" s="285" t="s">
        <v>545</v>
      </c>
    </row>
    <row r="869" spans="1:13" ht="25.5" customHeight="1">
      <c r="B869" s="572" t="s">
        <v>549</v>
      </c>
      <c r="C869" s="573"/>
      <c r="D869" s="277" t="s">
        <v>1357</v>
      </c>
      <c r="E869" s="277" t="s">
        <v>1333</v>
      </c>
      <c r="F869" s="279">
        <f>SUM(G869:L869)</f>
        <v>40395816</v>
      </c>
      <c r="G869" s="279">
        <v>19395816</v>
      </c>
      <c r="H869" s="279" t="s">
        <v>545</v>
      </c>
      <c r="I869" s="279" t="s">
        <v>545</v>
      </c>
      <c r="J869" s="279" t="s">
        <v>545</v>
      </c>
      <c r="K869" s="279" t="s">
        <v>545</v>
      </c>
      <c r="L869" s="279">
        <v>21000000</v>
      </c>
      <c r="M869" s="279">
        <v>0</v>
      </c>
    </row>
    <row r="870" spans="1:13">
      <c r="B870" s="572" t="s">
        <v>548</v>
      </c>
      <c r="C870" s="573"/>
      <c r="D870" s="277" t="s">
        <v>1357</v>
      </c>
      <c r="E870" s="277" t="s">
        <v>1333</v>
      </c>
      <c r="F870" s="279">
        <f>SUM(G870:L870)</f>
        <v>0</v>
      </c>
      <c r="G870" s="279" t="s">
        <v>545</v>
      </c>
      <c r="H870" s="279" t="s">
        <v>545</v>
      </c>
      <c r="I870" s="279" t="s">
        <v>545</v>
      </c>
      <c r="J870" s="279" t="s">
        <v>545</v>
      </c>
      <c r="K870" s="279" t="s">
        <v>545</v>
      </c>
      <c r="L870" s="279">
        <v>0</v>
      </c>
      <c r="M870" s="279" t="s">
        <v>545</v>
      </c>
    </row>
    <row r="871" spans="1:13">
      <c r="B871" s="572" t="s">
        <v>547</v>
      </c>
      <c r="C871" s="573"/>
      <c r="D871" s="277" t="s">
        <v>1357</v>
      </c>
      <c r="E871" s="277" t="s">
        <v>1333</v>
      </c>
      <c r="F871" s="279">
        <f>SUM(G871:L871)</f>
        <v>0</v>
      </c>
      <c r="G871" s="279" t="s">
        <v>545</v>
      </c>
      <c r="H871" s="279" t="s">
        <v>545</v>
      </c>
      <c r="I871" s="279" t="s">
        <v>545</v>
      </c>
      <c r="J871" s="279" t="s">
        <v>545</v>
      </c>
      <c r="K871" s="279" t="s">
        <v>545</v>
      </c>
      <c r="L871" s="279">
        <v>0</v>
      </c>
      <c r="M871" s="279" t="s">
        <v>545</v>
      </c>
    </row>
    <row r="872" spans="1:13" ht="15" customHeight="1">
      <c r="A872" s="265">
        <v>8077385953</v>
      </c>
      <c r="B872" s="562" t="s">
        <v>1356</v>
      </c>
      <c r="C872" s="563"/>
      <c r="D872" s="277" t="s">
        <v>1355</v>
      </c>
      <c r="E872" s="277" t="s">
        <v>1341</v>
      </c>
      <c r="F872" s="280">
        <f>SUM(G872:L872)</f>
        <v>40395816</v>
      </c>
      <c r="G872" s="280">
        <f t="shared" ref="G872:M872" si="172">SUM(G874:G876)</f>
        <v>19395816</v>
      </c>
      <c r="H872" s="280">
        <f t="shared" si="172"/>
        <v>0</v>
      </c>
      <c r="I872" s="280">
        <f t="shared" si="172"/>
        <v>0</v>
      </c>
      <c r="J872" s="280">
        <f t="shared" si="172"/>
        <v>0</v>
      </c>
      <c r="K872" s="280">
        <f t="shared" si="172"/>
        <v>0</v>
      </c>
      <c r="L872" s="280">
        <f t="shared" si="172"/>
        <v>21000000</v>
      </c>
      <c r="M872" s="280">
        <f t="shared" si="172"/>
        <v>0</v>
      </c>
    </row>
    <row r="873" spans="1:13" ht="15" customHeight="1">
      <c r="B873" s="574" t="s">
        <v>550</v>
      </c>
      <c r="C873" s="575"/>
      <c r="D873" s="277" t="s">
        <v>545</v>
      </c>
      <c r="E873" s="277" t="s">
        <v>545</v>
      </c>
      <c r="F873" s="285" t="s">
        <v>545</v>
      </c>
      <c r="G873" s="285" t="s">
        <v>545</v>
      </c>
      <c r="H873" s="285" t="s">
        <v>545</v>
      </c>
      <c r="I873" s="285" t="s">
        <v>545</v>
      </c>
      <c r="J873" s="285" t="s">
        <v>545</v>
      </c>
      <c r="K873" s="285" t="s">
        <v>545</v>
      </c>
      <c r="L873" s="285" t="s">
        <v>545</v>
      </c>
      <c r="M873" s="285" t="s">
        <v>545</v>
      </c>
    </row>
    <row r="874" spans="1:13" ht="25.5" customHeight="1">
      <c r="B874" s="574" t="s">
        <v>549</v>
      </c>
      <c r="C874" s="575"/>
      <c r="D874" s="277" t="s">
        <v>1355</v>
      </c>
      <c r="E874" s="277" t="s">
        <v>1341</v>
      </c>
      <c r="F874" s="279">
        <f>SUM(G874:L874)</f>
        <v>40395816</v>
      </c>
      <c r="G874" s="279">
        <v>19395816</v>
      </c>
      <c r="H874" s="279" t="s">
        <v>545</v>
      </c>
      <c r="I874" s="279" t="s">
        <v>545</v>
      </c>
      <c r="J874" s="279" t="s">
        <v>545</v>
      </c>
      <c r="K874" s="279" t="s">
        <v>545</v>
      </c>
      <c r="L874" s="279">
        <v>21000000</v>
      </c>
      <c r="M874" s="279">
        <v>0</v>
      </c>
    </row>
    <row r="875" spans="1:13">
      <c r="B875" s="574" t="s">
        <v>548</v>
      </c>
      <c r="C875" s="575"/>
      <c r="D875" s="277" t="s">
        <v>1355</v>
      </c>
      <c r="E875" s="277" t="s">
        <v>1341</v>
      </c>
      <c r="F875" s="279">
        <f>SUM(G875:L875)</f>
        <v>0</v>
      </c>
      <c r="G875" s="279" t="s">
        <v>545</v>
      </c>
      <c r="H875" s="279" t="s">
        <v>545</v>
      </c>
      <c r="I875" s="279" t="s">
        <v>545</v>
      </c>
      <c r="J875" s="279" t="s">
        <v>545</v>
      </c>
      <c r="K875" s="279" t="s">
        <v>545</v>
      </c>
      <c r="L875" s="279">
        <v>0</v>
      </c>
      <c r="M875" s="279" t="s">
        <v>545</v>
      </c>
    </row>
    <row r="876" spans="1:13">
      <c r="B876" s="574" t="s">
        <v>547</v>
      </c>
      <c r="C876" s="575"/>
      <c r="D876" s="277" t="s">
        <v>1355</v>
      </c>
      <c r="E876" s="277" t="s">
        <v>1341</v>
      </c>
      <c r="F876" s="279">
        <f>SUM(G876:L876)</f>
        <v>0</v>
      </c>
      <c r="G876" s="279" t="s">
        <v>545</v>
      </c>
      <c r="H876" s="279" t="s">
        <v>545</v>
      </c>
      <c r="I876" s="279" t="s">
        <v>545</v>
      </c>
      <c r="J876" s="279" t="s">
        <v>545</v>
      </c>
      <c r="K876" s="279" t="s">
        <v>545</v>
      </c>
      <c r="L876" s="279">
        <v>0</v>
      </c>
      <c r="M876" s="279" t="s">
        <v>545</v>
      </c>
    </row>
    <row r="877" spans="1:13" ht="15" customHeight="1">
      <c r="A877" s="265">
        <v>8077310953</v>
      </c>
      <c r="B877" s="562" t="s">
        <v>1354</v>
      </c>
      <c r="C877" s="563"/>
      <c r="D877" s="277" t="s">
        <v>732</v>
      </c>
      <c r="E877" s="277" t="s">
        <v>1341</v>
      </c>
      <c r="F877" s="280">
        <f>SUM(G877:L877)</f>
        <v>19395816</v>
      </c>
      <c r="G877" s="280">
        <f t="shared" ref="G877:M877" si="173">SUM(G879:G881)</f>
        <v>19395816</v>
      </c>
      <c r="H877" s="280">
        <f t="shared" si="173"/>
        <v>0</v>
      </c>
      <c r="I877" s="280">
        <f t="shared" si="173"/>
        <v>0</v>
      </c>
      <c r="J877" s="280">
        <f t="shared" si="173"/>
        <v>0</v>
      </c>
      <c r="K877" s="280">
        <f t="shared" si="173"/>
        <v>0</v>
      </c>
      <c r="L877" s="280">
        <f t="shared" si="173"/>
        <v>0</v>
      </c>
      <c r="M877" s="280">
        <f t="shared" si="173"/>
        <v>0</v>
      </c>
    </row>
    <row r="878" spans="1:13" ht="15" customHeight="1">
      <c r="B878" s="564" t="s">
        <v>550</v>
      </c>
      <c r="C878" s="565"/>
      <c r="D878" s="277" t="s">
        <v>545</v>
      </c>
      <c r="E878" s="277" t="s">
        <v>545</v>
      </c>
      <c r="F878" s="285" t="s">
        <v>545</v>
      </c>
      <c r="G878" s="285" t="s">
        <v>545</v>
      </c>
      <c r="H878" s="285" t="s">
        <v>545</v>
      </c>
      <c r="I878" s="285" t="s">
        <v>545</v>
      </c>
      <c r="J878" s="285" t="s">
        <v>545</v>
      </c>
      <c r="K878" s="285" t="s">
        <v>545</v>
      </c>
      <c r="L878" s="285" t="s">
        <v>545</v>
      </c>
      <c r="M878" s="285" t="s">
        <v>545</v>
      </c>
    </row>
    <row r="879" spans="1:13" ht="25.5" customHeight="1">
      <c r="B879" s="564" t="s">
        <v>549</v>
      </c>
      <c r="C879" s="565"/>
      <c r="D879" s="277" t="s">
        <v>732</v>
      </c>
      <c r="E879" s="277" t="s">
        <v>1341</v>
      </c>
      <c r="F879" s="279">
        <f>SUM(G879:L879)</f>
        <v>19395816</v>
      </c>
      <c r="G879" s="279">
        <v>19395816</v>
      </c>
      <c r="H879" s="279" t="s">
        <v>545</v>
      </c>
      <c r="I879" s="279" t="s">
        <v>545</v>
      </c>
      <c r="J879" s="279" t="s">
        <v>545</v>
      </c>
      <c r="K879" s="279" t="s">
        <v>545</v>
      </c>
      <c r="L879" s="279" t="s">
        <v>545</v>
      </c>
      <c r="M879" s="279" t="s">
        <v>545</v>
      </c>
    </row>
    <row r="880" spans="1:13" ht="15" customHeight="1">
      <c r="B880" s="564" t="s">
        <v>548</v>
      </c>
      <c r="C880" s="565"/>
      <c r="D880" s="277" t="s">
        <v>732</v>
      </c>
      <c r="E880" s="277" t="s">
        <v>1341</v>
      </c>
      <c r="F880" s="279">
        <f>SUM(G880:L880)</f>
        <v>0</v>
      </c>
      <c r="G880" s="279" t="s">
        <v>545</v>
      </c>
      <c r="H880" s="279" t="s">
        <v>545</v>
      </c>
      <c r="I880" s="279" t="s">
        <v>545</v>
      </c>
      <c r="J880" s="279" t="s">
        <v>545</v>
      </c>
      <c r="K880" s="279" t="s">
        <v>545</v>
      </c>
      <c r="L880" s="279" t="s">
        <v>545</v>
      </c>
      <c r="M880" s="279" t="s">
        <v>545</v>
      </c>
    </row>
    <row r="881" spans="1:13" ht="15" customHeight="1">
      <c r="B881" s="564" t="s">
        <v>547</v>
      </c>
      <c r="C881" s="565"/>
      <c r="D881" s="277" t="s">
        <v>732</v>
      </c>
      <c r="E881" s="277" t="s">
        <v>1341</v>
      </c>
      <c r="F881" s="279">
        <f>SUM(G881:L881)</f>
        <v>0</v>
      </c>
      <c r="G881" s="279" t="s">
        <v>545</v>
      </c>
      <c r="H881" s="279" t="s">
        <v>545</v>
      </c>
      <c r="I881" s="279" t="s">
        <v>545</v>
      </c>
      <c r="J881" s="279" t="s">
        <v>545</v>
      </c>
      <c r="K881" s="279" t="s">
        <v>545</v>
      </c>
      <c r="L881" s="279" t="s">
        <v>545</v>
      </c>
      <c r="M881" s="279" t="s">
        <v>545</v>
      </c>
    </row>
    <row r="882" spans="1:13" ht="15" customHeight="1">
      <c r="A882" s="265">
        <v>8077328453</v>
      </c>
      <c r="B882" s="562" t="s">
        <v>1353</v>
      </c>
      <c r="C882" s="563"/>
      <c r="D882" s="277" t="s">
        <v>1352</v>
      </c>
      <c r="E882" s="277" t="s">
        <v>1341</v>
      </c>
      <c r="F882" s="280">
        <f>SUM(G882:L882)</f>
        <v>21000000</v>
      </c>
      <c r="G882" s="280">
        <f t="shared" ref="G882:M882" si="174">SUM(G884:G886)</f>
        <v>0</v>
      </c>
      <c r="H882" s="280">
        <f t="shared" si="174"/>
        <v>0</v>
      </c>
      <c r="I882" s="280">
        <f t="shared" si="174"/>
        <v>0</v>
      </c>
      <c r="J882" s="280">
        <f t="shared" si="174"/>
        <v>0</v>
      </c>
      <c r="K882" s="280">
        <f t="shared" si="174"/>
        <v>0</v>
      </c>
      <c r="L882" s="280">
        <f t="shared" si="174"/>
        <v>21000000</v>
      </c>
      <c r="M882" s="280">
        <f t="shared" si="174"/>
        <v>0</v>
      </c>
    </row>
    <row r="883" spans="1:13" ht="15" customHeight="1">
      <c r="B883" s="564" t="s">
        <v>550</v>
      </c>
      <c r="C883" s="565"/>
      <c r="D883" s="277" t="s">
        <v>545</v>
      </c>
      <c r="E883" s="277" t="s">
        <v>545</v>
      </c>
      <c r="F883" s="285" t="s">
        <v>545</v>
      </c>
      <c r="G883" s="285" t="s">
        <v>545</v>
      </c>
      <c r="H883" s="285" t="s">
        <v>545</v>
      </c>
      <c r="I883" s="285" t="s">
        <v>545</v>
      </c>
      <c r="J883" s="285" t="s">
        <v>545</v>
      </c>
      <c r="K883" s="285" t="s">
        <v>545</v>
      </c>
      <c r="L883" s="285" t="s">
        <v>545</v>
      </c>
      <c r="M883" s="285" t="s">
        <v>545</v>
      </c>
    </row>
    <row r="884" spans="1:13" ht="25.5" customHeight="1">
      <c r="B884" s="564" t="s">
        <v>549</v>
      </c>
      <c r="C884" s="565"/>
      <c r="D884" s="277" t="s">
        <v>1352</v>
      </c>
      <c r="E884" s="277" t="s">
        <v>1341</v>
      </c>
      <c r="F884" s="279">
        <f>SUM(G884:L884)</f>
        <v>21000000</v>
      </c>
      <c r="G884" s="279" t="s">
        <v>545</v>
      </c>
      <c r="H884" s="279" t="s">
        <v>545</v>
      </c>
      <c r="I884" s="279" t="s">
        <v>545</v>
      </c>
      <c r="J884" s="279" t="s">
        <v>545</v>
      </c>
      <c r="K884" s="279" t="s">
        <v>545</v>
      </c>
      <c r="L884" s="279">
        <v>21000000</v>
      </c>
      <c r="M884" s="279">
        <v>0</v>
      </c>
    </row>
    <row r="885" spans="1:13">
      <c r="B885" s="564" t="s">
        <v>548</v>
      </c>
      <c r="C885" s="565"/>
      <c r="D885" s="277" t="s">
        <v>1352</v>
      </c>
      <c r="E885" s="277" t="s">
        <v>1341</v>
      </c>
      <c r="F885" s="279">
        <f>SUM(G885:L885)</f>
        <v>0</v>
      </c>
      <c r="G885" s="279" t="s">
        <v>545</v>
      </c>
      <c r="H885" s="279" t="s">
        <v>545</v>
      </c>
      <c r="I885" s="279" t="s">
        <v>545</v>
      </c>
      <c r="J885" s="279" t="s">
        <v>545</v>
      </c>
      <c r="K885" s="279" t="s">
        <v>545</v>
      </c>
      <c r="L885" s="279">
        <v>0</v>
      </c>
      <c r="M885" s="279" t="s">
        <v>545</v>
      </c>
    </row>
    <row r="886" spans="1:13">
      <c r="B886" s="564" t="s">
        <v>547</v>
      </c>
      <c r="C886" s="565"/>
      <c r="D886" s="277" t="s">
        <v>1352</v>
      </c>
      <c r="E886" s="277" t="s">
        <v>1341</v>
      </c>
      <c r="F886" s="279">
        <f>SUM(G886:L886)</f>
        <v>0</v>
      </c>
      <c r="G886" s="279" t="s">
        <v>545</v>
      </c>
      <c r="H886" s="279" t="s">
        <v>545</v>
      </c>
      <c r="I886" s="279" t="s">
        <v>545</v>
      </c>
      <c r="J886" s="279" t="s">
        <v>545</v>
      </c>
      <c r="K886" s="279" t="s">
        <v>545</v>
      </c>
      <c r="L886" s="279">
        <v>0</v>
      </c>
      <c r="M886" s="279" t="s">
        <v>545</v>
      </c>
    </row>
    <row r="887" spans="1:13" ht="15" customHeight="1">
      <c r="A887" s="265">
        <v>8077325953</v>
      </c>
      <c r="B887" s="562" t="s">
        <v>1351</v>
      </c>
      <c r="C887" s="563"/>
      <c r="D887" s="277" t="s">
        <v>1350</v>
      </c>
      <c r="E887" s="277" t="s">
        <v>1341</v>
      </c>
      <c r="F887" s="280">
        <f>SUM(G887:L887)</f>
        <v>0</v>
      </c>
      <c r="G887" s="280">
        <f t="shared" ref="G887:M887" si="175">SUM(G889:G891)</f>
        <v>0</v>
      </c>
      <c r="H887" s="280">
        <f t="shared" si="175"/>
        <v>0</v>
      </c>
      <c r="I887" s="280">
        <f t="shared" si="175"/>
        <v>0</v>
      </c>
      <c r="J887" s="280">
        <f t="shared" si="175"/>
        <v>0</v>
      </c>
      <c r="K887" s="280">
        <f t="shared" si="175"/>
        <v>0</v>
      </c>
      <c r="L887" s="280">
        <f t="shared" si="175"/>
        <v>0</v>
      </c>
      <c r="M887" s="280">
        <f t="shared" si="175"/>
        <v>0</v>
      </c>
    </row>
    <row r="888" spans="1:13" ht="15" customHeight="1">
      <c r="B888" s="580" t="s">
        <v>550</v>
      </c>
      <c r="C888" s="581"/>
      <c r="D888" s="277" t="s">
        <v>545</v>
      </c>
      <c r="E888" s="277" t="s">
        <v>545</v>
      </c>
      <c r="F888" s="285" t="s">
        <v>545</v>
      </c>
      <c r="G888" s="285" t="s">
        <v>545</v>
      </c>
      <c r="H888" s="285" t="s">
        <v>545</v>
      </c>
      <c r="I888" s="285" t="s">
        <v>545</v>
      </c>
      <c r="J888" s="285" t="s">
        <v>545</v>
      </c>
      <c r="K888" s="285" t="s">
        <v>545</v>
      </c>
      <c r="L888" s="285" t="s">
        <v>545</v>
      </c>
      <c r="M888" s="285" t="s">
        <v>545</v>
      </c>
    </row>
    <row r="889" spans="1:13" ht="15" customHeight="1">
      <c r="B889" s="580" t="s">
        <v>549</v>
      </c>
      <c r="C889" s="581"/>
      <c r="D889" s="277" t="s">
        <v>1350</v>
      </c>
      <c r="E889" s="277" t="s">
        <v>1341</v>
      </c>
      <c r="F889" s="279">
        <f>SUM(G889:L889)</f>
        <v>0</v>
      </c>
      <c r="G889" s="279" t="s">
        <v>545</v>
      </c>
      <c r="H889" s="279" t="s">
        <v>545</v>
      </c>
      <c r="I889" s="279" t="s">
        <v>545</v>
      </c>
      <c r="J889" s="279" t="s">
        <v>545</v>
      </c>
      <c r="K889" s="279" t="s">
        <v>545</v>
      </c>
      <c r="L889" s="279" t="s">
        <v>545</v>
      </c>
      <c r="M889" s="279" t="s">
        <v>545</v>
      </c>
    </row>
    <row r="890" spans="1:13" ht="15" customHeight="1">
      <c r="B890" s="580" t="s">
        <v>548</v>
      </c>
      <c r="C890" s="581"/>
      <c r="D890" s="277" t="s">
        <v>1350</v>
      </c>
      <c r="E890" s="277" t="s">
        <v>1341</v>
      </c>
      <c r="F890" s="279">
        <f>SUM(G890:L890)</f>
        <v>0</v>
      </c>
      <c r="G890" s="279" t="s">
        <v>545</v>
      </c>
      <c r="H890" s="279" t="s">
        <v>545</v>
      </c>
      <c r="I890" s="279" t="s">
        <v>545</v>
      </c>
      <c r="J890" s="279" t="s">
        <v>545</v>
      </c>
      <c r="K890" s="279" t="s">
        <v>545</v>
      </c>
      <c r="L890" s="279" t="s">
        <v>545</v>
      </c>
      <c r="M890" s="279" t="s">
        <v>545</v>
      </c>
    </row>
    <row r="891" spans="1:13" ht="15" customHeight="1">
      <c r="B891" s="580" t="s">
        <v>547</v>
      </c>
      <c r="C891" s="581"/>
      <c r="D891" s="277" t="s">
        <v>1350</v>
      </c>
      <c r="E891" s="277" t="s">
        <v>1341</v>
      </c>
      <c r="F891" s="279">
        <f>SUM(G891:L891)</f>
        <v>0</v>
      </c>
      <c r="G891" s="279" t="s">
        <v>545</v>
      </c>
      <c r="H891" s="279" t="s">
        <v>545</v>
      </c>
      <c r="I891" s="279" t="s">
        <v>545</v>
      </c>
      <c r="J891" s="279" t="s">
        <v>545</v>
      </c>
      <c r="K891" s="279" t="s">
        <v>545</v>
      </c>
      <c r="L891" s="279" t="s">
        <v>545</v>
      </c>
      <c r="M891" s="279" t="s">
        <v>545</v>
      </c>
    </row>
    <row r="892" spans="1:13" ht="15" customHeight="1">
      <c r="A892" s="265">
        <v>8077340953</v>
      </c>
      <c r="B892" s="562" t="s">
        <v>1349</v>
      </c>
      <c r="C892" s="563"/>
      <c r="D892" s="277" t="s">
        <v>1348</v>
      </c>
      <c r="E892" s="277" t="s">
        <v>1341</v>
      </c>
      <c r="F892" s="280">
        <f>SUM(G892:L892)</f>
        <v>21000000</v>
      </c>
      <c r="G892" s="280">
        <f t="shared" ref="G892:M892" si="176">SUM(G894:G896)</f>
        <v>0</v>
      </c>
      <c r="H892" s="280">
        <f t="shared" si="176"/>
        <v>0</v>
      </c>
      <c r="I892" s="280">
        <f t="shared" si="176"/>
        <v>0</v>
      </c>
      <c r="J892" s="280">
        <f t="shared" si="176"/>
        <v>0</v>
      </c>
      <c r="K892" s="280">
        <f t="shared" si="176"/>
        <v>0</v>
      </c>
      <c r="L892" s="280">
        <f t="shared" si="176"/>
        <v>21000000</v>
      </c>
      <c r="M892" s="280">
        <f t="shared" si="176"/>
        <v>0</v>
      </c>
    </row>
    <row r="893" spans="1:13" ht="15" customHeight="1">
      <c r="B893" s="580" t="s">
        <v>550</v>
      </c>
      <c r="C893" s="581"/>
      <c r="D893" s="277" t="s">
        <v>545</v>
      </c>
      <c r="E893" s="277" t="s">
        <v>545</v>
      </c>
      <c r="F893" s="285" t="s">
        <v>545</v>
      </c>
      <c r="G893" s="285" t="s">
        <v>545</v>
      </c>
      <c r="H893" s="285" t="s">
        <v>545</v>
      </c>
      <c r="I893" s="285" t="s">
        <v>545</v>
      </c>
      <c r="J893" s="285" t="s">
        <v>545</v>
      </c>
      <c r="K893" s="285" t="s">
        <v>545</v>
      </c>
      <c r="L893" s="285" t="s">
        <v>545</v>
      </c>
      <c r="M893" s="285" t="s">
        <v>545</v>
      </c>
    </row>
    <row r="894" spans="1:13" ht="25.5" customHeight="1">
      <c r="B894" s="580" t="s">
        <v>549</v>
      </c>
      <c r="C894" s="581"/>
      <c r="D894" s="277" t="s">
        <v>1348</v>
      </c>
      <c r="E894" s="277" t="s">
        <v>1341</v>
      </c>
      <c r="F894" s="279">
        <f>SUM(G894:L894)</f>
        <v>21000000</v>
      </c>
      <c r="G894" s="279" t="s">
        <v>545</v>
      </c>
      <c r="H894" s="279" t="s">
        <v>545</v>
      </c>
      <c r="I894" s="279" t="s">
        <v>545</v>
      </c>
      <c r="J894" s="279" t="s">
        <v>545</v>
      </c>
      <c r="K894" s="279" t="s">
        <v>545</v>
      </c>
      <c r="L894" s="279">
        <v>21000000</v>
      </c>
      <c r="M894" s="279" t="s">
        <v>545</v>
      </c>
    </row>
    <row r="895" spans="1:13" ht="15" customHeight="1">
      <c r="B895" s="580" t="s">
        <v>548</v>
      </c>
      <c r="C895" s="581"/>
      <c r="D895" s="277" t="s">
        <v>1348</v>
      </c>
      <c r="E895" s="277" t="s">
        <v>1341</v>
      </c>
      <c r="F895" s="279">
        <f>SUM(G895:L895)</f>
        <v>0</v>
      </c>
      <c r="G895" s="279" t="s">
        <v>545</v>
      </c>
      <c r="H895" s="279" t="s">
        <v>545</v>
      </c>
      <c r="I895" s="279" t="s">
        <v>545</v>
      </c>
      <c r="J895" s="279" t="s">
        <v>545</v>
      </c>
      <c r="K895" s="279" t="s">
        <v>545</v>
      </c>
      <c r="L895" s="279" t="s">
        <v>545</v>
      </c>
      <c r="M895" s="279" t="s">
        <v>545</v>
      </c>
    </row>
    <row r="896" spans="1:13" ht="15" customHeight="1">
      <c r="B896" s="580" t="s">
        <v>547</v>
      </c>
      <c r="C896" s="581"/>
      <c r="D896" s="277" t="s">
        <v>1348</v>
      </c>
      <c r="E896" s="277" t="s">
        <v>1341</v>
      </c>
      <c r="F896" s="279">
        <f>SUM(G896:L896)</f>
        <v>0</v>
      </c>
      <c r="G896" s="279" t="s">
        <v>545</v>
      </c>
      <c r="H896" s="279" t="s">
        <v>545</v>
      </c>
      <c r="I896" s="279" t="s">
        <v>545</v>
      </c>
      <c r="J896" s="279" t="s">
        <v>545</v>
      </c>
      <c r="K896" s="279" t="s">
        <v>545</v>
      </c>
      <c r="L896" s="279" t="s">
        <v>545</v>
      </c>
      <c r="M896" s="279" t="s">
        <v>545</v>
      </c>
    </row>
    <row r="897" spans="1:13" ht="15" customHeight="1">
      <c r="A897" s="265">
        <v>8077338453</v>
      </c>
      <c r="B897" s="562" t="s">
        <v>1347</v>
      </c>
      <c r="C897" s="563"/>
      <c r="D897" s="277" t="s">
        <v>1346</v>
      </c>
      <c r="E897" s="277" t="s">
        <v>1341</v>
      </c>
      <c r="F897" s="280">
        <f>SUM(G897:L897)</f>
        <v>0</v>
      </c>
      <c r="G897" s="280">
        <f t="shared" ref="G897:M897" si="177">SUM(G899:G901)</f>
        <v>0</v>
      </c>
      <c r="H897" s="280">
        <f t="shared" si="177"/>
        <v>0</v>
      </c>
      <c r="I897" s="280">
        <f t="shared" si="177"/>
        <v>0</v>
      </c>
      <c r="J897" s="280">
        <f t="shared" si="177"/>
        <v>0</v>
      </c>
      <c r="K897" s="280">
        <f t="shared" si="177"/>
        <v>0</v>
      </c>
      <c r="L897" s="280">
        <f t="shared" si="177"/>
        <v>0</v>
      </c>
      <c r="M897" s="280">
        <f t="shared" si="177"/>
        <v>0</v>
      </c>
    </row>
    <row r="898" spans="1:13" ht="15" customHeight="1">
      <c r="B898" s="580" t="s">
        <v>550</v>
      </c>
      <c r="C898" s="581"/>
      <c r="D898" s="277" t="s">
        <v>545</v>
      </c>
      <c r="E898" s="277" t="s">
        <v>545</v>
      </c>
      <c r="F898" s="285" t="s">
        <v>545</v>
      </c>
      <c r="G898" s="285" t="s">
        <v>545</v>
      </c>
      <c r="H898" s="285" t="s">
        <v>545</v>
      </c>
      <c r="I898" s="285" t="s">
        <v>545</v>
      </c>
      <c r="J898" s="285" t="s">
        <v>545</v>
      </c>
      <c r="K898" s="285" t="s">
        <v>545</v>
      </c>
      <c r="L898" s="285" t="s">
        <v>545</v>
      </c>
      <c r="M898" s="285" t="s">
        <v>545</v>
      </c>
    </row>
    <row r="899" spans="1:13" ht="15" customHeight="1">
      <c r="B899" s="580" t="s">
        <v>549</v>
      </c>
      <c r="C899" s="581"/>
      <c r="D899" s="277" t="s">
        <v>1346</v>
      </c>
      <c r="E899" s="277" t="s">
        <v>1341</v>
      </c>
      <c r="F899" s="279">
        <f>SUM(G899:L899)</f>
        <v>0</v>
      </c>
      <c r="G899" s="279" t="s">
        <v>545</v>
      </c>
      <c r="H899" s="279" t="s">
        <v>545</v>
      </c>
      <c r="I899" s="279" t="s">
        <v>545</v>
      </c>
      <c r="J899" s="279" t="s">
        <v>545</v>
      </c>
      <c r="K899" s="279" t="s">
        <v>545</v>
      </c>
      <c r="L899" s="279" t="s">
        <v>545</v>
      </c>
      <c r="M899" s="279" t="s">
        <v>545</v>
      </c>
    </row>
    <row r="900" spans="1:13" ht="15" customHeight="1">
      <c r="B900" s="580" t="s">
        <v>548</v>
      </c>
      <c r="C900" s="581"/>
      <c r="D900" s="277" t="s">
        <v>1346</v>
      </c>
      <c r="E900" s="277" t="s">
        <v>1341</v>
      </c>
      <c r="F900" s="279">
        <f>SUM(G900:L900)</f>
        <v>0</v>
      </c>
      <c r="G900" s="279" t="s">
        <v>545</v>
      </c>
      <c r="H900" s="279" t="s">
        <v>545</v>
      </c>
      <c r="I900" s="279" t="s">
        <v>545</v>
      </c>
      <c r="J900" s="279" t="s">
        <v>545</v>
      </c>
      <c r="K900" s="279" t="s">
        <v>545</v>
      </c>
      <c r="L900" s="279" t="s">
        <v>545</v>
      </c>
      <c r="M900" s="279" t="s">
        <v>545</v>
      </c>
    </row>
    <row r="901" spans="1:13" ht="15" customHeight="1">
      <c r="B901" s="580" t="s">
        <v>547</v>
      </c>
      <c r="C901" s="581"/>
      <c r="D901" s="277" t="s">
        <v>1346</v>
      </c>
      <c r="E901" s="277" t="s">
        <v>1341</v>
      </c>
      <c r="F901" s="279">
        <f>SUM(G901:L901)</f>
        <v>0</v>
      </c>
      <c r="G901" s="279" t="s">
        <v>545</v>
      </c>
      <c r="H901" s="279" t="s">
        <v>545</v>
      </c>
      <c r="I901" s="279" t="s">
        <v>545</v>
      </c>
      <c r="J901" s="279" t="s">
        <v>545</v>
      </c>
      <c r="K901" s="279" t="s">
        <v>545</v>
      </c>
      <c r="L901" s="279" t="s">
        <v>545</v>
      </c>
      <c r="M901" s="279" t="s">
        <v>545</v>
      </c>
    </row>
    <row r="902" spans="1:13" ht="15" customHeight="1">
      <c r="A902" s="265">
        <v>8077335953</v>
      </c>
      <c r="B902" s="562" t="s">
        <v>1345</v>
      </c>
      <c r="C902" s="563"/>
      <c r="D902" s="277" t="s">
        <v>1344</v>
      </c>
      <c r="E902" s="277" t="s">
        <v>1341</v>
      </c>
      <c r="F902" s="280">
        <f>SUM(G902:L902)</f>
        <v>0</v>
      </c>
      <c r="G902" s="280">
        <f t="shared" ref="G902:M902" si="178">SUM(G904:G906)</f>
        <v>0</v>
      </c>
      <c r="H902" s="280">
        <f t="shared" si="178"/>
        <v>0</v>
      </c>
      <c r="I902" s="280">
        <f t="shared" si="178"/>
        <v>0</v>
      </c>
      <c r="J902" s="280">
        <f t="shared" si="178"/>
        <v>0</v>
      </c>
      <c r="K902" s="280">
        <f t="shared" si="178"/>
        <v>0</v>
      </c>
      <c r="L902" s="280">
        <f t="shared" si="178"/>
        <v>0</v>
      </c>
      <c r="M902" s="280">
        <f t="shared" si="178"/>
        <v>0</v>
      </c>
    </row>
    <row r="903" spans="1:13" ht="15" customHeight="1">
      <c r="B903" s="580" t="s">
        <v>550</v>
      </c>
      <c r="C903" s="581"/>
      <c r="D903" s="277" t="s">
        <v>545</v>
      </c>
      <c r="E903" s="277" t="s">
        <v>545</v>
      </c>
      <c r="F903" s="285" t="s">
        <v>545</v>
      </c>
      <c r="G903" s="285" t="s">
        <v>545</v>
      </c>
      <c r="H903" s="285" t="s">
        <v>545</v>
      </c>
      <c r="I903" s="285" t="s">
        <v>545</v>
      </c>
      <c r="J903" s="285" t="s">
        <v>545</v>
      </c>
      <c r="K903" s="285" t="s">
        <v>545</v>
      </c>
      <c r="L903" s="285" t="s">
        <v>545</v>
      </c>
      <c r="M903" s="285" t="s">
        <v>545</v>
      </c>
    </row>
    <row r="904" spans="1:13" ht="15" customHeight="1">
      <c r="B904" s="580" t="s">
        <v>549</v>
      </c>
      <c r="C904" s="581"/>
      <c r="D904" s="277" t="s">
        <v>1344</v>
      </c>
      <c r="E904" s="277" t="s">
        <v>1341</v>
      </c>
      <c r="F904" s="279">
        <f>SUM(G904:L904)</f>
        <v>0</v>
      </c>
      <c r="G904" s="279" t="s">
        <v>545</v>
      </c>
      <c r="H904" s="279" t="s">
        <v>545</v>
      </c>
      <c r="I904" s="279" t="s">
        <v>545</v>
      </c>
      <c r="J904" s="279" t="s">
        <v>545</v>
      </c>
      <c r="K904" s="279" t="s">
        <v>545</v>
      </c>
      <c r="L904" s="279" t="s">
        <v>545</v>
      </c>
      <c r="M904" s="279" t="s">
        <v>545</v>
      </c>
    </row>
    <row r="905" spans="1:13" ht="15" customHeight="1">
      <c r="B905" s="580" t="s">
        <v>548</v>
      </c>
      <c r="C905" s="581"/>
      <c r="D905" s="277" t="s">
        <v>1344</v>
      </c>
      <c r="E905" s="277" t="s">
        <v>1341</v>
      </c>
      <c r="F905" s="279">
        <f>SUM(G905:L905)</f>
        <v>0</v>
      </c>
      <c r="G905" s="279" t="s">
        <v>545</v>
      </c>
      <c r="H905" s="279" t="s">
        <v>545</v>
      </c>
      <c r="I905" s="279" t="s">
        <v>545</v>
      </c>
      <c r="J905" s="279" t="s">
        <v>545</v>
      </c>
      <c r="K905" s="279" t="s">
        <v>545</v>
      </c>
      <c r="L905" s="279" t="s">
        <v>545</v>
      </c>
      <c r="M905" s="279" t="s">
        <v>545</v>
      </c>
    </row>
    <row r="906" spans="1:13" ht="15" customHeight="1">
      <c r="B906" s="580" t="s">
        <v>547</v>
      </c>
      <c r="C906" s="581"/>
      <c r="D906" s="277" t="s">
        <v>1344</v>
      </c>
      <c r="E906" s="277" t="s">
        <v>1341</v>
      </c>
      <c r="F906" s="279">
        <f>SUM(G906:L906)</f>
        <v>0</v>
      </c>
      <c r="G906" s="279" t="s">
        <v>545</v>
      </c>
      <c r="H906" s="279" t="s">
        <v>545</v>
      </c>
      <c r="I906" s="279" t="s">
        <v>545</v>
      </c>
      <c r="J906" s="279" t="s">
        <v>545</v>
      </c>
      <c r="K906" s="279" t="s">
        <v>545</v>
      </c>
      <c r="L906" s="279" t="s">
        <v>545</v>
      </c>
      <c r="M906" s="279" t="s">
        <v>545</v>
      </c>
    </row>
    <row r="907" spans="1:13" ht="15" customHeight="1">
      <c r="A907" s="265">
        <v>8077333453</v>
      </c>
      <c r="B907" s="562" t="s">
        <v>1343</v>
      </c>
      <c r="C907" s="563"/>
      <c r="D907" s="277" t="s">
        <v>1342</v>
      </c>
      <c r="E907" s="277" t="s">
        <v>1341</v>
      </c>
      <c r="F907" s="280">
        <f>SUM(G907:L907)</f>
        <v>0</v>
      </c>
      <c r="G907" s="280">
        <f t="shared" ref="G907:M907" si="179">SUM(G909:G911)</f>
        <v>0</v>
      </c>
      <c r="H907" s="280">
        <f t="shared" si="179"/>
        <v>0</v>
      </c>
      <c r="I907" s="280">
        <f t="shared" si="179"/>
        <v>0</v>
      </c>
      <c r="J907" s="280">
        <f t="shared" si="179"/>
        <v>0</v>
      </c>
      <c r="K907" s="280">
        <f t="shared" si="179"/>
        <v>0</v>
      </c>
      <c r="L907" s="280">
        <f t="shared" si="179"/>
        <v>0</v>
      </c>
      <c r="M907" s="280">
        <f t="shared" si="179"/>
        <v>0</v>
      </c>
    </row>
    <row r="908" spans="1:13" ht="15" customHeight="1">
      <c r="B908" s="580" t="s">
        <v>550</v>
      </c>
      <c r="C908" s="581"/>
      <c r="D908" s="277" t="s">
        <v>545</v>
      </c>
      <c r="E908" s="277" t="s">
        <v>545</v>
      </c>
      <c r="F908" s="285" t="s">
        <v>545</v>
      </c>
      <c r="G908" s="285" t="s">
        <v>545</v>
      </c>
      <c r="H908" s="285" t="s">
        <v>545</v>
      </c>
      <c r="I908" s="285" t="s">
        <v>545</v>
      </c>
      <c r="J908" s="285" t="s">
        <v>545</v>
      </c>
      <c r="K908" s="285" t="s">
        <v>545</v>
      </c>
      <c r="L908" s="285" t="s">
        <v>545</v>
      </c>
      <c r="M908" s="285" t="s">
        <v>545</v>
      </c>
    </row>
    <row r="909" spans="1:13" ht="15" customHeight="1">
      <c r="B909" s="580" t="s">
        <v>549</v>
      </c>
      <c r="C909" s="581"/>
      <c r="D909" s="277" t="s">
        <v>1342</v>
      </c>
      <c r="E909" s="277" t="s">
        <v>1341</v>
      </c>
      <c r="F909" s="279">
        <f>SUM(G909:L909)</f>
        <v>0</v>
      </c>
      <c r="G909" s="279" t="s">
        <v>545</v>
      </c>
      <c r="H909" s="279" t="s">
        <v>545</v>
      </c>
      <c r="I909" s="279" t="s">
        <v>545</v>
      </c>
      <c r="J909" s="279" t="s">
        <v>545</v>
      </c>
      <c r="K909" s="279" t="s">
        <v>545</v>
      </c>
      <c r="L909" s="279" t="s">
        <v>545</v>
      </c>
      <c r="M909" s="279" t="s">
        <v>545</v>
      </c>
    </row>
    <row r="910" spans="1:13" ht="15" customHeight="1">
      <c r="B910" s="580" t="s">
        <v>548</v>
      </c>
      <c r="C910" s="581"/>
      <c r="D910" s="277" t="s">
        <v>1342</v>
      </c>
      <c r="E910" s="277" t="s">
        <v>1341</v>
      </c>
      <c r="F910" s="279">
        <f>SUM(G910:L910)</f>
        <v>0</v>
      </c>
      <c r="G910" s="279" t="s">
        <v>545</v>
      </c>
      <c r="H910" s="279" t="s">
        <v>545</v>
      </c>
      <c r="I910" s="279" t="s">
        <v>545</v>
      </c>
      <c r="J910" s="279" t="s">
        <v>545</v>
      </c>
      <c r="K910" s="279" t="s">
        <v>545</v>
      </c>
      <c r="L910" s="279" t="s">
        <v>545</v>
      </c>
      <c r="M910" s="279" t="s">
        <v>545</v>
      </c>
    </row>
    <row r="911" spans="1:13" ht="15" customHeight="1">
      <c r="B911" s="580" t="s">
        <v>547</v>
      </c>
      <c r="C911" s="581"/>
      <c r="D911" s="277" t="s">
        <v>1342</v>
      </c>
      <c r="E911" s="277" t="s">
        <v>1341</v>
      </c>
      <c r="F911" s="279">
        <f>SUM(G911:L911)</f>
        <v>0</v>
      </c>
      <c r="G911" s="279" t="s">
        <v>545</v>
      </c>
      <c r="H911" s="279" t="s">
        <v>545</v>
      </c>
      <c r="I911" s="279" t="s">
        <v>545</v>
      </c>
      <c r="J911" s="279" t="s">
        <v>545</v>
      </c>
      <c r="K911" s="279" t="s">
        <v>545</v>
      </c>
      <c r="L911" s="279" t="s">
        <v>545</v>
      </c>
      <c r="M911" s="279" t="s">
        <v>545</v>
      </c>
    </row>
    <row r="912" spans="1:13" ht="15" customHeight="1">
      <c r="A912" s="265">
        <v>8077330953</v>
      </c>
      <c r="B912" s="562" t="s">
        <v>1340</v>
      </c>
      <c r="C912" s="563"/>
      <c r="D912" s="277" t="s">
        <v>1339</v>
      </c>
      <c r="E912" s="277" t="s">
        <v>1338</v>
      </c>
      <c r="F912" s="280">
        <f>SUM(G912:L912)</f>
        <v>0</v>
      </c>
      <c r="G912" s="280">
        <f t="shared" ref="G912:M912" si="180">SUM(G914:G916)</f>
        <v>0</v>
      </c>
      <c r="H912" s="280">
        <f t="shared" si="180"/>
        <v>0</v>
      </c>
      <c r="I912" s="280">
        <f t="shared" si="180"/>
        <v>0</v>
      </c>
      <c r="J912" s="280">
        <f t="shared" si="180"/>
        <v>0</v>
      </c>
      <c r="K912" s="280">
        <f t="shared" si="180"/>
        <v>0</v>
      </c>
      <c r="L912" s="280">
        <f t="shared" si="180"/>
        <v>0</v>
      </c>
      <c r="M912" s="280">
        <f t="shared" si="180"/>
        <v>0</v>
      </c>
    </row>
    <row r="913" spans="1:13" ht="15" customHeight="1">
      <c r="B913" s="574" t="s">
        <v>550</v>
      </c>
      <c r="C913" s="575"/>
      <c r="D913" s="277" t="s">
        <v>545</v>
      </c>
      <c r="E913" s="277" t="s">
        <v>545</v>
      </c>
      <c r="F913" s="285" t="s">
        <v>545</v>
      </c>
      <c r="G913" s="285" t="s">
        <v>545</v>
      </c>
      <c r="H913" s="285" t="s">
        <v>545</v>
      </c>
      <c r="I913" s="285" t="s">
        <v>545</v>
      </c>
      <c r="J913" s="285" t="s">
        <v>545</v>
      </c>
      <c r="K913" s="285" t="s">
        <v>545</v>
      </c>
      <c r="L913" s="285" t="s">
        <v>545</v>
      </c>
      <c r="M913" s="285" t="s">
        <v>545</v>
      </c>
    </row>
    <row r="914" spans="1:13" ht="15" customHeight="1">
      <c r="B914" s="574" t="s">
        <v>549</v>
      </c>
      <c r="C914" s="575"/>
      <c r="D914" s="277" t="s">
        <v>1339</v>
      </c>
      <c r="E914" s="277" t="s">
        <v>1338</v>
      </c>
      <c r="F914" s="279">
        <f>SUM(G914:L914)</f>
        <v>0</v>
      </c>
      <c r="G914" s="279" t="s">
        <v>545</v>
      </c>
      <c r="H914" s="279" t="s">
        <v>545</v>
      </c>
      <c r="I914" s="279" t="s">
        <v>545</v>
      </c>
      <c r="J914" s="279" t="s">
        <v>545</v>
      </c>
      <c r="K914" s="279" t="s">
        <v>545</v>
      </c>
      <c r="L914" s="279" t="s">
        <v>545</v>
      </c>
      <c r="M914" s="279" t="s">
        <v>545</v>
      </c>
    </row>
    <row r="915" spans="1:13" ht="15" customHeight="1">
      <c r="B915" s="574" t="s">
        <v>548</v>
      </c>
      <c r="C915" s="575"/>
      <c r="D915" s="277" t="s">
        <v>1339</v>
      </c>
      <c r="E915" s="277" t="s">
        <v>1338</v>
      </c>
      <c r="F915" s="279">
        <f>SUM(G915:L915)</f>
        <v>0</v>
      </c>
      <c r="G915" s="279" t="s">
        <v>545</v>
      </c>
      <c r="H915" s="279" t="s">
        <v>545</v>
      </c>
      <c r="I915" s="279" t="s">
        <v>545</v>
      </c>
      <c r="J915" s="279" t="s">
        <v>545</v>
      </c>
      <c r="K915" s="279" t="s">
        <v>545</v>
      </c>
      <c r="L915" s="279" t="s">
        <v>545</v>
      </c>
      <c r="M915" s="279" t="s">
        <v>545</v>
      </c>
    </row>
    <row r="916" spans="1:13" ht="15" customHeight="1">
      <c r="B916" s="574" t="s">
        <v>547</v>
      </c>
      <c r="C916" s="575"/>
      <c r="D916" s="277" t="s">
        <v>1339</v>
      </c>
      <c r="E916" s="277" t="s">
        <v>1338</v>
      </c>
      <c r="F916" s="279">
        <f>SUM(G916:L916)</f>
        <v>0</v>
      </c>
      <c r="G916" s="279" t="s">
        <v>545</v>
      </c>
      <c r="H916" s="279" t="s">
        <v>545</v>
      </c>
      <c r="I916" s="279" t="s">
        <v>545</v>
      </c>
      <c r="J916" s="279" t="s">
        <v>545</v>
      </c>
      <c r="K916" s="279" t="s">
        <v>545</v>
      </c>
      <c r="L916" s="279" t="s">
        <v>545</v>
      </c>
      <c r="M916" s="279" t="s">
        <v>545</v>
      </c>
    </row>
    <row r="917" spans="1:13" ht="15" customHeight="1">
      <c r="A917" s="265">
        <v>8077315953</v>
      </c>
      <c r="B917" s="562" t="s">
        <v>1337</v>
      </c>
      <c r="C917" s="563"/>
      <c r="D917" s="277" t="s">
        <v>1336</v>
      </c>
      <c r="E917" s="277" t="s">
        <v>1335</v>
      </c>
      <c r="F917" s="280">
        <f>SUM(G917:L917)</f>
        <v>0</v>
      </c>
      <c r="G917" s="280">
        <f t="shared" ref="G917:M917" si="181">SUM(G919:G921)</f>
        <v>0</v>
      </c>
      <c r="H917" s="280">
        <f t="shared" si="181"/>
        <v>0</v>
      </c>
      <c r="I917" s="280">
        <f t="shared" si="181"/>
        <v>0</v>
      </c>
      <c r="J917" s="280">
        <f t="shared" si="181"/>
        <v>0</v>
      </c>
      <c r="K917" s="280">
        <f t="shared" si="181"/>
        <v>0</v>
      </c>
      <c r="L917" s="280">
        <f t="shared" si="181"/>
        <v>0</v>
      </c>
      <c r="M917" s="280">
        <f t="shared" si="181"/>
        <v>0</v>
      </c>
    </row>
    <row r="918" spans="1:13" ht="15" customHeight="1">
      <c r="B918" s="574" t="s">
        <v>550</v>
      </c>
      <c r="C918" s="575"/>
      <c r="D918" s="277" t="s">
        <v>545</v>
      </c>
      <c r="E918" s="277" t="s">
        <v>545</v>
      </c>
      <c r="F918" s="285" t="s">
        <v>545</v>
      </c>
      <c r="G918" s="285" t="s">
        <v>545</v>
      </c>
      <c r="H918" s="285" t="s">
        <v>545</v>
      </c>
      <c r="I918" s="285" t="s">
        <v>545</v>
      </c>
      <c r="J918" s="285" t="s">
        <v>545</v>
      </c>
      <c r="K918" s="285" t="s">
        <v>545</v>
      </c>
      <c r="L918" s="285" t="s">
        <v>545</v>
      </c>
      <c r="M918" s="285" t="s">
        <v>545</v>
      </c>
    </row>
    <row r="919" spans="1:13" ht="15" customHeight="1">
      <c r="B919" s="574" t="s">
        <v>549</v>
      </c>
      <c r="C919" s="575"/>
      <c r="D919" s="277" t="s">
        <v>1336</v>
      </c>
      <c r="E919" s="277" t="s">
        <v>1335</v>
      </c>
      <c r="F919" s="279">
        <f>SUM(G919:L919)</f>
        <v>0</v>
      </c>
      <c r="G919" s="279" t="s">
        <v>545</v>
      </c>
      <c r="H919" s="279" t="s">
        <v>545</v>
      </c>
      <c r="I919" s="279" t="s">
        <v>545</v>
      </c>
      <c r="J919" s="279" t="s">
        <v>545</v>
      </c>
      <c r="K919" s="279" t="s">
        <v>545</v>
      </c>
      <c r="L919" s="279" t="s">
        <v>545</v>
      </c>
      <c r="M919" s="279" t="s">
        <v>545</v>
      </c>
    </row>
    <row r="920" spans="1:13" ht="15" customHeight="1">
      <c r="B920" s="574" t="s">
        <v>548</v>
      </c>
      <c r="C920" s="575"/>
      <c r="D920" s="277" t="s">
        <v>1336</v>
      </c>
      <c r="E920" s="277" t="s">
        <v>1335</v>
      </c>
      <c r="F920" s="279">
        <f>SUM(G920:L920)</f>
        <v>0</v>
      </c>
      <c r="G920" s="279" t="s">
        <v>545</v>
      </c>
      <c r="H920" s="279" t="s">
        <v>545</v>
      </c>
      <c r="I920" s="279" t="s">
        <v>545</v>
      </c>
      <c r="J920" s="279" t="s">
        <v>545</v>
      </c>
      <c r="K920" s="279" t="s">
        <v>545</v>
      </c>
      <c r="L920" s="279" t="s">
        <v>545</v>
      </c>
      <c r="M920" s="279" t="s">
        <v>545</v>
      </c>
    </row>
    <row r="921" spans="1:13" ht="15" customHeight="1">
      <c r="B921" s="574" t="s">
        <v>547</v>
      </c>
      <c r="C921" s="575"/>
      <c r="D921" s="277" t="s">
        <v>1336</v>
      </c>
      <c r="E921" s="277" t="s">
        <v>1335</v>
      </c>
      <c r="F921" s="279">
        <f>SUM(G921:L921)</f>
        <v>0</v>
      </c>
      <c r="G921" s="279" t="s">
        <v>545</v>
      </c>
      <c r="H921" s="279" t="s">
        <v>545</v>
      </c>
      <c r="I921" s="279" t="s">
        <v>545</v>
      </c>
      <c r="J921" s="279" t="s">
        <v>545</v>
      </c>
      <c r="K921" s="279" t="s">
        <v>545</v>
      </c>
      <c r="L921" s="279" t="s">
        <v>545</v>
      </c>
      <c r="M921" s="279" t="s">
        <v>545</v>
      </c>
    </row>
    <row r="922" spans="1:13" ht="15" customHeight="1">
      <c r="A922" s="265">
        <v>8077313453</v>
      </c>
      <c r="B922" s="562" t="s">
        <v>1334</v>
      </c>
      <c r="C922" s="563"/>
      <c r="D922" s="277" t="s">
        <v>1333</v>
      </c>
      <c r="E922" s="277" t="s">
        <v>1320</v>
      </c>
      <c r="F922" s="280">
        <f>SUM(G922:L922)</f>
        <v>0</v>
      </c>
      <c r="G922" s="280">
        <f t="shared" ref="G922:M922" si="182">SUM(G924:G926)</f>
        <v>0</v>
      </c>
      <c r="H922" s="280">
        <f t="shared" si="182"/>
        <v>0</v>
      </c>
      <c r="I922" s="280">
        <f t="shared" si="182"/>
        <v>0</v>
      </c>
      <c r="J922" s="280">
        <f t="shared" si="182"/>
        <v>0</v>
      </c>
      <c r="K922" s="280">
        <f t="shared" si="182"/>
        <v>0</v>
      </c>
      <c r="L922" s="280">
        <f t="shared" si="182"/>
        <v>0</v>
      </c>
      <c r="M922" s="280">
        <f t="shared" si="182"/>
        <v>0</v>
      </c>
    </row>
    <row r="923" spans="1:13" ht="15" customHeight="1">
      <c r="B923" s="572" t="s">
        <v>550</v>
      </c>
      <c r="C923" s="573"/>
      <c r="D923" s="277" t="s">
        <v>545</v>
      </c>
      <c r="E923" s="277" t="s">
        <v>545</v>
      </c>
      <c r="F923" s="285" t="s">
        <v>545</v>
      </c>
      <c r="G923" s="285" t="s">
        <v>545</v>
      </c>
      <c r="H923" s="285" t="s">
        <v>545</v>
      </c>
      <c r="I923" s="285" t="s">
        <v>545</v>
      </c>
      <c r="J923" s="285" t="s">
        <v>545</v>
      </c>
      <c r="K923" s="285" t="s">
        <v>545</v>
      </c>
      <c r="L923" s="285" t="s">
        <v>545</v>
      </c>
      <c r="M923" s="285" t="s">
        <v>545</v>
      </c>
    </row>
    <row r="924" spans="1:13" ht="25.5" customHeight="1">
      <c r="B924" s="572" t="s">
        <v>549</v>
      </c>
      <c r="C924" s="573"/>
      <c r="D924" s="277" t="s">
        <v>1333</v>
      </c>
      <c r="E924" s="277" t="s">
        <v>1320</v>
      </c>
      <c r="F924" s="279">
        <f>SUM(G924:L924)</f>
        <v>0</v>
      </c>
      <c r="G924" s="279">
        <v>0</v>
      </c>
      <c r="H924" s="279" t="s">
        <v>545</v>
      </c>
      <c r="I924" s="279">
        <v>0</v>
      </c>
      <c r="J924" s="279">
        <v>0</v>
      </c>
      <c r="K924" s="279" t="s">
        <v>545</v>
      </c>
      <c r="L924" s="279">
        <v>0</v>
      </c>
      <c r="M924" s="279">
        <v>0</v>
      </c>
    </row>
    <row r="925" spans="1:13">
      <c r="B925" s="572" t="s">
        <v>548</v>
      </c>
      <c r="C925" s="573"/>
      <c r="D925" s="277" t="s">
        <v>1333</v>
      </c>
      <c r="E925" s="277" t="s">
        <v>1320</v>
      </c>
      <c r="F925" s="279">
        <f>SUM(G925:L925)</f>
        <v>0</v>
      </c>
      <c r="G925" s="279" t="s">
        <v>545</v>
      </c>
      <c r="H925" s="279" t="s">
        <v>545</v>
      </c>
      <c r="I925" s="279" t="s">
        <v>545</v>
      </c>
      <c r="J925" s="279" t="s">
        <v>545</v>
      </c>
      <c r="K925" s="279" t="s">
        <v>545</v>
      </c>
      <c r="L925" s="279">
        <v>0</v>
      </c>
      <c r="M925" s="279" t="s">
        <v>545</v>
      </c>
    </row>
    <row r="926" spans="1:13">
      <c r="B926" s="572" t="s">
        <v>547</v>
      </c>
      <c r="C926" s="573"/>
      <c r="D926" s="277" t="s">
        <v>1333</v>
      </c>
      <c r="E926" s="277" t="s">
        <v>1320</v>
      </c>
      <c r="F926" s="279">
        <f>SUM(G926:L926)</f>
        <v>0</v>
      </c>
      <c r="G926" s="279" t="s">
        <v>545</v>
      </c>
      <c r="H926" s="279" t="s">
        <v>545</v>
      </c>
      <c r="I926" s="279" t="s">
        <v>545</v>
      </c>
      <c r="J926" s="279" t="s">
        <v>545</v>
      </c>
      <c r="K926" s="279" t="s">
        <v>545</v>
      </c>
      <c r="L926" s="279">
        <v>0</v>
      </c>
      <c r="M926" s="279" t="s">
        <v>545</v>
      </c>
    </row>
    <row r="927" spans="1:13" ht="15" customHeight="1">
      <c r="B927" s="562" t="s">
        <v>1332</v>
      </c>
      <c r="C927" s="563"/>
      <c r="D927" s="277" t="s">
        <v>711</v>
      </c>
      <c r="E927" s="277" t="s">
        <v>1327</v>
      </c>
      <c r="F927" s="280">
        <f>SUM(G927:L927)</f>
        <v>0</v>
      </c>
      <c r="G927" s="280">
        <f t="shared" ref="G927:M927" si="183">SUM(G929:G931)</f>
        <v>0</v>
      </c>
      <c r="H927" s="280">
        <f t="shared" si="183"/>
        <v>0</v>
      </c>
      <c r="I927" s="280">
        <f t="shared" si="183"/>
        <v>0</v>
      </c>
      <c r="J927" s="280">
        <f t="shared" si="183"/>
        <v>0</v>
      </c>
      <c r="K927" s="280">
        <f t="shared" si="183"/>
        <v>0</v>
      </c>
      <c r="L927" s="280">
        <f t="shared" si="183"/>
        <v>0</v>
      </c>
      <c r="M927" s="280">
        <f t="shared" si="183"/>
        <v>0</v>
      </c>
    </row>
    <row r="928" spans="1:13" ht="15" customHeight="1">
      <c r="B928" s="574" t="s">
        <v>550</v>
      </c>
      <c r="C928" s="575"/>
      <c r="D928" s="277" t="s">
        <v>545</v>
      </c>
      <c r="E928" s="277" t="s">
        <v>545</v>
      </c>
      <c r="F928" s="285" t="s">
        <v>545</v>
      </c>
      <c r="G928" s="285" t="s">
        <v>545</v>
      </c>
      <c r="H928" s="285" t="s">
        <v>545</v>
      </c>
      <c r="I928" s="285" t="s">
        <v>545</v>
      </c>
      <c r="J928" s="285" t="s">
        <v>545</v>
      </c>
      <c r="K928" s="285" t="s">
        <v>545</v>
      </c>
      <c r="L928" s="285" t="s">
        <v>545</v>
      </c>
      <c r="M928" s="285" t="s">
        <v>545</v>
      </c>
    </row>
    <row r="929" spans="1:13" ht="25.5" customHeight="1">
      <c r="B929" s="574" t="s">
        <v>549</v>
      </c>
      <c r="C929" s="575"/>
      <c r="D929" s="277" t="s">
        <v>711</v>
      </c>
      <c r="E929" s="277" t="s">
        <v>1327</v>
      </c>
      <c r="F929" s="279">
        <f>SUM(G929:L929)</f>
        <v>0</v>
      </c>
      <c r="G929" s="279">
        <v>0</v>
      </c>
      <c r="H929" s="279" t="s">
        <v>545</v>
      </c>
      <c r="I929" s="279">
        <v>0</v>
      </c>
      <c r="J929" s="279">
        <v>0</v>
      </c>
      <c r="K929" s="279" t="s">
        <v>545</v>
      </c>
      <c r="L929" s="279">
        <v>0</v>
      </c>
      <c r="M929" s="279">
        <v>0</v>
      </c>
    </row>
    <row r="930" spans="1:13">
      <c r="B930" s="574" t="s">
        <v>548</v>
      </c>
      <c r="C930" s="575"/>
      <c r="D930" s="277" t="s">
        <v>711</v>
      </c>
      <c r="E930" s="277" t="s">
        <v>1327</v>
      </c>
      <c r="F930" s="279">
        <f>SUM(G930:L930)</f>
        <v>0</v>
      </c>
      <c r="G930" s="279" t="s">
        <v>545</v>
      </c>
      <c r="H930" s="279" t="s">
        <v>545</v>
      </c>
      <c r="I930" s="279" t="s">
        <v>545</v>
      </c>
      <c r="J930" s="279" t="s">
        <v>545</v>
      </c>
      <c r="K930" s="279" t="s">
        <v>545</v>
      </c>
      <c r="L930" s="279">
        <v>0</v>
      </c>
      <c r="M930" s="279" t="s">
        <v>545</v>
      </c>
    </row>
    <row r="931" spans="1:13">
      <c r="B931" s="574" t="s">
        <v>547</v>
      </c>
      <c r="C931" s="575"/>
      <c r="D931" s="277" t="s">
        <v>711</v>
      </c>
      <c r="E931" s="277" t="s">
        <v>1327</v>
      </c>
      <c r="F931" s="279">
        <f>SUM(G931:L931)</f>
        <v>0</v>
      </c>
      <c r="G931" s="279" t="s">
        <v>545</v>
      </c>
      <c r="H931" s="279" t="s">
        <v>545</v>
      </c>
      <c r="I931" s="279" t="s">
        <v>545</v>
      </c>
      <c r="J931" s="279" t="s">
        <v>545</v>
      </c>
      <c r="K931" s="279" t="s">
        <v>545</v>
      </c>
      <c r="L931" s="279">
        <v>0</v>
      </c>
      <c r="M931" s="279" t="s">
        <v>545</v>
      </c>
    </row>
    <row r="932" spans="1:13" ht="15" customHeight="1">
      <c r="A932" s="265">
        <v>8077400953</v>
      </c>
      <c r="B932" s="562" t="s">
        <v>1331</v>
      </c>
      <c r="C932" s="563"/>
      <c r="D932" s="277" t="s">
        <v>1330</v>
      </c>
      <c r="E932" s="277" t="s">
        <v>1327</v>
      </c>
      <c r="F932" s="280">
        <f>SUM(G932:L932)</f>
        <v>0</v>
      </c>
      <c r="G932" s="280">
        <f t="shared" ref="G932:M932" si="184">SUM(G934:G936)</f>
        <v>0</v>
      </c>
      <c r="H932" s="280">
        <f t="shared" si="184"/>
        <v>0</v>
      </c>
      <c r="I932" s="280">
        <f t="shared" si="184"/>
        <v>0</v>
      </c>
      <c r="J932" s="280">
        <f t="shared" si="184"/>
        <v>0</v>
      </c>
      <c r="K932" s="280">
        <f t="shared" si="184"/>
        <v>0</v>
      </c>
      <c r="L932" s="280">
        <f t="shared" si="184"/>
        <v>0</v>
      </c>
      <c r="M932" s="280">
        <f t="shared" si="184"/>
        <v>0</v>
      </c>
    </row>
    <row r="933" spans="1:13" ht="15" customHeight="1">
      <c r="B933" s="564" t="s">
        <v>550</v>
      </c>
      <c r="C933" s="565"/>
      <c r="D933" s="277" t="s">
        <v>545</v>
      </c>
      <c r="E933" s="277" t="s">
        <v>545</v>
      </c>
      <c r="F933" s="285" t="s">
        <v>545</v>
      </c>
      <c r="G933" s="285" t="s">
        <v>545</v>
      </c>
      <c r="H933" s="285" t="s">
        <v>545</v>
      </c>
      <c r="I933" s="285" t="s">
        <v>545</v>
      </c>
      <c r="J933" s="285" t="s">
        <v>545</v>
      </c>
      <c r="K933" s="285" t="s">
        <v>545</v>
      </c>
      <c r="L933" s="285" t="s">
        <v>545</v>
      </c>
      <c r="M933" s="285" t="s">
        <v>545</v>
      </c>
    </row>
    <row r="934" spans="1:13" ht="15" customHeight="1">
      <c r="B934" s="564" t="s">
        <v>549</v>
      </c>
      <c r="C934" s="565"/>
      <c r="D934" s="277" t="s">
        <v>1330</v>
      </c>
      <c r="E934" s="277" t="s">
        <v>1327</v>
      </c>
      <c r="F934" s="279">
        <f>SUM(G934:L934)</f>
        <v>0</v>
      </c>
      <c r="G934" s="279" t="s">
        <v>545</v>
      </c>
      <c r="H934" s="279" t="s">
        <v>545</v>
      </c>
      <c r="I934" s="279" t="s">
        <v>545</v>
      </c>
      <c r="J934" s="279" t="s">
        <v>545</v>
      </c>
      <c r="K934" s="279" t="s">
        <v>545</v>
      </c>
      <c r="L934" s="279" t="s">
        <v>545</v>
      </c>
      <c r="M934" s="279" t="s">
        <v>545</v>
      </c>
    </row>
    <row r="935" spans="1:13" ht="15" customHeight="1">
      <c r="B935" s="564" t="s">
        <v>548</v>
      </c>
      <c r="C935" s="565"/>
      <c r="D935" s="277" t="s">
        <v>1330</v>
      </c>
      <c r="E935" s="277" t="s">
        <v>1327</v>
      </c>
      <c r="F935" s="279">
        <f>SUM(G935:L935)</f>
        <v>0</v>
      </c>
      <c r="G935" s="279" t="s">
        <v>545</v>
      </c>
      <c r="H935" s="279" t="s">
        <v>545</v>
      </c>
      <c r="I935" s="279" t="s">
        <v>545</v>
      </c>
      <c r="J935" s="279" t="s">
        <v>545</v>
      </c>
      <c r="K935" s="279" t="s">
        <v>545</v>
      </c>
      <c r="L935" s="279" t="s">
        <v>545</v>
      </c>
      <c r="M935" s="279" t="s">
        <v>545</v>
      </c>
    </row>
    <row r="936" spans="1:13" ht="15" customHeight="1">
      <c r="B936" s="564" t="s">
        <v>547</v>
      </c>
      <c r="C936" s="565"/>
      <c r="D936" s="277" t="s">
        <v>1330</v>
      </c>
      <c r="E936" s="277" t="s">
        <v>1327</v>
      </c>
      <c r="F936" s="279">
        <f>SUM(G936:L936)</f>
        <v>0</v>
      </c>
      <c r="G936" s="279" t="s">
        <v>545</v>
      </c>
      <c r="H936" s="279" t="s">
        <v>545</v>
      </c>
      <c r="I936" s="279" t="s">
        <v>545</v>
      </c>
      <c r="J936" s="279" t="s">
        <v>545</v>
      </c>
      <c r="K936" s="279" t="s">
        <v>545</v>
      </c>
      <c r="L936" s="279" t="s">
        <v>545</v>
      </c>
      <c r="M936" s="279" t="s">
        <v>545</v>
      </c>
    </row>
    <row r="937" spans="1:13" ht="15" customHeight="1">
      <c r="A937" s="265">
        <v>8077413453</v>
      </c>
      <c r="B937" s="562" t="s">
        <v>1329</v>
      </c>
      <c r="C937" s="563"/>
      <c r="D937" s="277" t="s">
        <v>1328</v>
      </c>
      <c r="E937" s="277" t="s">
        <v>1327</v>
      </c>
      <c r="F937" s="280">
        <f>SUM(G937:L937)</f>
        <v>0</v>
      </c>
      <c r="G937" s="280">
        <f t="shared" ref="G937:M937" si="185">SUM(G939:G941)</f>
        <v>0</v>
      </c>
      <c r="H937" s="280">
        <f t="shared" si="185"/>
        <v>0</v>
      </c>
      <c r="I937" s="280">
        <f t="shared" si="185"/>
        <v>0</v>
      </c>
      <c r="J937" s="280">
        <f t="shared" si="185"/>
        <v>0</v>
      </c>
      <c r="K937" s="280">
        <f t="shared" si="185"/>
        <v>0</v>
      </c>
      <c r="L937" s="280">
        <f t="shared" si="185"/>
        <v>0</v>
      </c>
      <c r="M937" s="280">
        <f t="shared" si="185"/>
        <v>0</v>
      </c>
    </row>
    <row r="938" spans="1:13" ht="15" customHeight="1">
      <c r="B938" s="564" t="s">
        <v>550</v>
      </c>
      <c r="C938" s="565"/>
      <c r="D938" s="277" t="s">
        <v>545</v>
      </c>
      <c r="E938" s="277" t="s">
        <v>545</v>
      </c>
      <c r="F938" s="285" t="s">
        <v>545</v>
      </c>
      <c r="G938" s="285" t="s">
        <v>545</v>
      </c>
      <c r="H938" s="285" t="s">
        <v>545</v>
      </c>
      <c r="I938" s="285" t="s">
        <v>545</v>
      </c>
      <c r="J938" s="285" t="s">
        <v>545</v>
      </c>
      <c r="K938" s="285" t="s">
        <v>545</v>
      </c>
      <c r="L938" s="285" t="s">
        <v>545</v>
      </c>
      <c r="M938" s="285" t="s">
        <v>545</v>
      </c>
    </row>
    <row r="939" spans="1:13" ht="15" customHeight="1">
      <c r="B939" s="564" t="s">
        <v>549</v>
      </c>
      <c r="C939" s="565"/>
      <c r="D939" s="277" t="s">
        <v>1328</v>
      </c>
      <c r="E939" s="277" t="s">
        <v>1327</v>
      </c>
      <c r="F939" s="279">
        <f>SUM(G939:L939)</f>
        <v>0</v>
      </c>
      <c r="G939" s="279" t="s">
        <v>545</v>
      </c>
      <c r="H939" s="279" t="s">
        <v>545</v>
      </c>
      <c r="I939" s="279" t="s">
        <v>545</v>
      </c>
      <c r="J939" s="279" t="s">
        <v>545</v>
      </c>
      <c r="K939" s="279" t="s">
        <v>545</v>
      </c>
      <c r="L939" s="279" t="s">
        <v>545</v>
      </c>
      <c r="M939" s="279" t="s">
        <v>545</v>
      </c>
    </row>
    <row r="940" spans="1:13" ht="15" customHeight="1">
      <c r="B940" s="564" t="s">
        <v>548</v>
      </c>
      <c r="C940" s="565"/>
      <c r="D940" s="277" t="s">
        <v>1328</v>
      </c>
      <c r="E940" s="277" t="s">
        <v>1327</v>
      </c>
      <c r="F940" s="279">
        <f>SUM(G940:L940)</f>
        <v>0</v>
      </c>
      <c r="G940" s="279" t="s">
        <v>545</v>
      </c>
      <c r="H940" s="279" t="s">
        <v>545</v>
      </c>
      <c r="I940" s="279" t="s">
        <v>545</v>
      </c>
      <c r="J940" s="279" t="s">
        <v>545</v>
      </c>
      <c r="K940" s="279" t="s">
        <v>545</v>
      </c>
      <c r="L940" s="279" t="s">
        <v>545</v>
      </c>
      <c r="M940" s="279" t="s">
        <v>545</v>
      </c>
    </row>
    <row r="941" spans="1:13" ht="15" customHeight="1">
      <c r="B941" s="564" t="s">
        <v>547</v>
      </c>
      <c r="C941" s="565"/>
      <c r="D941" s="277" t="s">
        <v>1328</v>
      </c>
      <c r="E941" s="277" t="s">
        <v>1327</v>
      </c>
      <c r="F941" s="279">
        <f>SUM(G941:L941)</f>
        <v>0</v>
      </c>
      <c r="G941" s="279" t="s">
        <v>545</v>
      </c>
      <c r="H941" s="279" t="s">
        <v>545</v>
      </c>
      <c r="I941" s="279" t="s">
        <v>545</v>
      </c>
      <c r="J941" s="279" t="s">
        <v>545</v>
      </c>
      <c r="K941" s="279" t="s">
        <v>545</v>
      </c>
      <c r="L941" s="279" t="s">
        <v>545</v>
      </c>
      <c r="M941" s="279" t="s">
        <v>545</v>
      </c>
    </row>
    <row r="942" spans="1:13" ht="15" customHeight="1">
      <c r="A942" s="265">
        <v>8077355953</v>
      </c>
      <c r="B942" s="562" t="s">
        <v>1326</v>
      </c>
      <c r="C942" s="563"/>
      <c r="D942" s="277" t="s">
        <v>709</v>
      </c>
      <c r="E942" s="277" t="s">
        <v>1325</v>
      </c>
      <c r="F942" s="280">
        <f>SUM(G942:L942)</f>
        <v>0</v>
      </c>
      <c r="G942" s="280">
        <f t="shared" ref="G942:M942" si="186">SUM(G944:G946)</f>
        <v>0</v>
      </c>
      <c r="H942" s="280">
        <f t="shared" si="186"/>
        <v>0</v>
      </c>
      <c r="I942" s="280">
        <f t="shared" si="186"/>
        <v>0</v>
      </c>
      <c r="J942" s="280">
        <f t="shared" si="186"/>
        <v>0</v>
      </c>
      <c r="K942" s="280">
        <f t="shared" si="186"/>
        <v>0</v>
      </c>
      <c r="L942" s="280">
        <f t="shared" si="186"/>
        <v>0</v>
      </c>
      <c r="M942" s="280">
        <f t="shared" si="186"/>
        <v>0</v>
      </c>
    </row>
    <row r="943" spans="1:13" ht="15" customHeight="1">
      <c r="B943" s="574" t="s">
        <v>550</v>
      </c>
      <c r="C943" s="575"/>
      <c r="D943" s="277" t="s">
        <v>545</v>
      </c>
      <c r="E943" s="277" t="s">
        <v>545</v>
      </c>
      <c r="F943" s="285" t="s">
        <v>545</v>
      </c>
      <c r="G943" s="285" t="s">
        <v>545</v>
      </c>
      <c r="H943" s="285" t="s">
        <v>545</v>
      </c>
      <c r="I943" s="285" t="s">
        <v>545</v>
      </c>
      <c r="J943" s="285" t="s">
        <v>545</v>
      </c>
      <c r="K943" s="285" t="s">
        <v>545</v>
      </c>
      <c r="L943" s="285" t="s">
        <v>545</v>
      </c>
      <c r="M943" s="285" t="s">
        <v>545</v>
      </c>
    </row>
    <row r="944" spans="1:13" ht="15" customHeight="1">
      <c r="B944" s="574" t="s">
        <v>549</v>
      </c>
      <c r="C944" s="575"/>
      <c r="D944" s="277" t="s">
        <v>709</v>
      </c>
      <c r="E944" s="277" t="s">
        <v>1325</v>
      </c>
      <c r="F944" s="279">
        <f>SUM(G944:L944)</f>
        <v>0</v>
      </c>
      <c r="G944" s="279" t="s">
        <v>545</v>
      </c>
      <c r="H944" s="279" t="s">
        <v>545</v>
      </c>
      <c r="I944" s="279" t="s">
        <v>545</v>
      </c>
      <c r="J944" s="279" t="s">
        <v>545</v>
      </c>
      <c r="K944" s="279" t="s">
        <v>545</v>
      </c>
      <c r="L944" s="279" t="s">
        <v>545</v>
      </c>
      <c r="M944" s="279" t="s">
        <v>545</v>
      </c>
    </row>
    <row r="945" spans="1:13" ht="15" customHeight="1">
      <c r="B945" s="574" t="s">
        <v>548</v>
      </c>
      <c r="C945" s="575"/>
      <c r="D945" s="277" t="s">
        <v>709</v>
      </c>
      <c r="E945" s="277" t="s">
        <v>1325</v>
      </c>
      <c r="F945" s="279">
        <f>SUM(G945:L945)</f>
        <v>0</v>
      </c>
      <c r="G945" s="279" t="s">
        <v>545</v>
      </c>
      <c r="H945" s="279" t="s">
        <v>545</v>
      </c>
      <c r="I945" s="279" t="s">
        <v>545</v>
      </c>
      <c r="J945" s="279" t="s">
        <v>545</v>
      </c>
      <c r="K945" s="279" t="s">
        <v>545</v>
      </c>
      <c r="L945" s="279" t="s">
        <v>545</v>
      </c>
      <c r="M945" s="279" t="s">
        <v>545</v>
      </c>
    </row>
    <row r="946" spans="1:13" ht="15" customHeight="1">
      <c r="B946" s="574" t="s">
        <v>547</v>
      </c>
      <c r="C946" s="575"/>
      <c r="D946" s="277" t="s">
        <v>709</v>
      </c>
      <c r="E946" s="277" t="s">
        <v>1325</v>
      </c>
      <c r="F946" s="279">
        <f>SUM(G946:L946)</f>
        <v>0</v>
      </c>
      <c r="G946" s="279" t="s">
        <v>545</v>
      </c>
      <c r="H946" s="279" t="s">
        <v>545</v>
      </c>
      <c r="I946" s="279" t="s">
        <v>545</v>
      </c>
      <c r="J946" s="279" t="s">
        <v>545</v>
      </c>
      <c r="K946" s="279" t="s">
        <v>545</v>
      </c>
      <c r="L946" s="279" t="s">
        <v>545</v>
      </c>
      <c r="M946" s="279" t="s">
        <v>545</v>
      </c>
    </row>
    <row r="947" spans="1:13" ht="15" customHeight="1">
      <c r="A947" s="265">
        <v>8077353453</v>
      </c>
      <c r="B947" s="562" t="s">
        <v>1324</v>
      </c>
      <c r="C947" s="563"/>
      <c r="D947" s="277" t="s">
        <v>707</v>
      </c>
      <c r="E947" s="277" t="s">
        <v>1323</v>
      </c>
      <c r="F947" s="280">
        <f>SUM(G947:L947)</f>
        <v>0</v>
      </c>
      <c r="G947" s="280">
        <f t="shared" ref="G947:M947" si="187">SUM(G949:G951)</f>
        <v>0</v>
      </c>
      <c r="H947" s="280">
        <f t="shared" si="187"/>
        <v>0</v>
      </c>
      <c r="I947" s="280">
        <f t="shared" si="187"/>
        <v>0</v>
      </c>
      <c r="J947" s="280">
        <f t="shared" si="187"/>
        <v>0</v>
      </c>
      <c r="K947" s="280">
        <f t="shared" si="187"/>
        <v>0</v>
      </c>
      <c r="L947" s="280">
        <f t="shared" si="187"/>
        <v>0</v>
      </c>
      <c r="M947" s="280">
        <f t="shared" si="187"/>
        <v>0</v>
      </c>
    </row>
    <row r="948" spans="1:13" ht="15" customHeight="1">
      <c r="B948" s="574" t="s">
        <v>550</v>
      </c>
      <c r="C948" s="575"/>
      <c r="D948" s="277" t="s">
        <v>545</v>
      </c>
      <c r="E948" s="277" t="s">
        <v>545</v>
      </c>
      <c r="F948" s="285" t="s">
        <v>545</v>
      </c>
      <c r="G948" s="285" t="s">
        <v>545</v>
      </c>
      <c r="H948" s="285" t="s">
        <v>545</v>
      </c>
      <c r="I948" s="285" t="s">
        <v>545</v>
      </c>
      <c r="J948" s="285" t="s">
        <v>545</v>
      </c>
      <c r="K948" s="285" t="s">
        <v>545</v>
      </c>
      <c r="L948" s="285" t="s">
        <v>545</v>
      </c>
      <c r="M948" s="285" t="s">
        <v>545</v>
      </c>
    </row>
    <row r="949" spans="1:13" ht="15" customHeight="1">
      <c r="B949" s="574" t="s">
        <v>549</v>
      </c>
      <c r="C949" s="575"/>
      <c r="D949" s="277" t="s">
        <v>707</v>
      </c>
      <c r="E949" s="277" t="s">
        <v>1323</v>
      </c>
      <c r="F949" s="279">
        <f>SUM(G949:L949)</f>
        <v>0</v>
      </c>
      <c r="G949" s="279" t="s">
        <v>545</v>
      </c>
      <c r="H949" s="279" t="s">
        <v>545</v>
      </c>
      <c r="I949" s="279" t="s">
        <v>545</v>
      </c>
      <c r="J949" s="279" t="s">
        <v>545</v>
      </c>
      <c r="K949" s="279" t="s">
        <v>545</v>
      </c>
      <c r="L949" s="279" t="s">
        <v>545</v>
      </c>
      <c r="M949" s="279" t="s">
        <v>545</v>
      </c>
    </row>
    <row r="950" spans="1:13" ht="15" customHeight="1">
      <c r="B950" s="574" t="s">
        <v>548</v>
      </c>
      <c r="C950" s="575"/>
      <c r="D950" s="277" t="s">
        <v>707</v>
      </c>
      <c r="E950" s="277" t="s">
        <v>1323</v>
      </c>
      <c r="F950" s="279">
        <f>SUM(G950:L950)</f>
        <v>0</v>
      </c>
      <c r="G950" s="279" t="s">
        <v>545</v>
      </c>
      <c r="H950" s="279" t="s">
        <v>545</v>
      </c>
      <c r="I950" s="279" t="s">
        <v>545</v>
      </c>
      <c r="J950" s="279" t="s">
        <v>545</v>
      </c>
      <c r="K950" s="279" t="s">
        <v>545</v>
      </c>
      <c r="L950" s="279" t="s">
        <v>545</v>
      </c>
      <c r="M950" s="279" t="s">
        <v>545</v>
      </c>
    </row>
    <row r="951" spans="1:13" ht="15" customHeight="1">
      <c r="B951" s="574" t="s">
        <v>547</v>
      </c>
      <c r="C951" s="575"/>
      <c r="D951" s="277" t="s">
        <v>707</v>
      </c>
      <c r="E951" s="277" t="s">
        <v>1323</v>
      </c>
      <c r="F951" s="279">
        <f>SUM(G951:L951)</f>
        <v>0</v>
      </c>
      <c r="G951" s="279" t="s">
        <v>545</v>
      </c>
      <c r="H951" s="279" t="s">
        <v>545</v>
      </c>
      <c r="I951" s="279" t="s">
        <v>545</v>
      </c>
      <c r="J951" s="279" t="s">
        <v>545</v>
      </c>
      <c r="K951" s="279" t="s">
        <v>545</v>
      </c>
      <c r="L951" s="279" t="s">
        <v>545</v>
      </c>
      <c r="M951" s="279" t="s">
        <v>545</v>
      </c>
    </row>
    <row r="952" spans="1:13" ht="15" customHeight="1">
      <c r="A952" s="265">
        <v>8077410953</v>
      </c>
      <c r="B952" s="562" t="s">
        <v>1322</v>
      </c>
      <c r="C952" s="563"/>
      <c r="D952" s="277" t="s">
        <v>705</v>
      </c>
      <c r="E952" s="277" t="s">
        <v>1318</v>
      </c>
      <c r="F952" s="280">
        <f>SUM(G952:L952)</f>
        <v>0</v>
      </c>
      <c r="G952" s="280">
        <f t="shared" ref="G952:M952" si="188">SUM(G954:G956)</f>
        <v>0</v>
      </c>
      <c r="H952" s="280">
        <f t="shared" si="188"/>
        <v>0</v>
      </c>
      <c r="I952" s="280">
        <f t="shared" si="188"/>
        <v>0</v>
      </c>
      <c r="J952" s="280">
        <f t="shared" si="188"/>
        <v>0</v>
      </c>
      <c r="K952" s="280">
        <f t="shared" si="188"/>
        <v>0</v>
      </c>
      <c r="L952" s="280">
        <f t="shared" si="188"/>
        <v>0</v>
      </c>
      <c r="M952" s="280">
        <f t="shared" si="188"/>
        <v>0</v>
      </c>
    </row>
    <row r="953" spans="1:13" ht="15" customHeight="1">
      <c r="B953" s="574" t="s">
        <v>550</v>
      </c>
      <c r="C953" s="575"/>
      <c r="D953" s="277" t="s">
        <v>545</v>
      </c>
      <c r="E953" s="277" t="s">
        <v>545</v>
      </c>
      <c r="F953" s="285" t="s">
        <v>545</v>
      </c>
      <c r="G953" s="285" t="s">
        <v>545</v>
      </c>
      <c r="H953" s="285" t="s">
        <v>545</v>
      </c>
      <c r="I953" s="285" t="s">
        <v>545</v>
      </c>
      <c r="J953" s="285" t="s">
        <v>545</v>
      </c>
      <c r="K953" s="285" t="s">
        <v>545</v>
      </c>
      <c r="L953" s="285" t="s">
        <v>545</v>
      </c>
      <c r="M953" s="285" t="s">
        <v>545</v>
      </c>
    </row>
    <row r="954" spans="1:13" ht="15" customHeight="1">
      <c r="B954" s="574" t="s">
        <v>549</v>
      </c>
      <c r="C954" s="575"/>
      <c r="D954" s="277" t="s">
        <v>705</v>
      </c>
      <c r="E954" s="277" t="s">
        <v>1318</v>
      </c>
      <c r="F954" s="279">
        <f>SUM(G954:L954)</f>
        <v>0</v>
      </c>
      <c r="G954" s="279" t="s">
        <v>545</v>
      </c>
      <c r="H954" s="279" t="s">
        <v>545</v>
      </c>
      <c r="I954" s="279" t="s">
        <v>545</v>
      </c>
      <c r="J954" s="279" t="s">
        <v>545</v>
      </c>
      <c r="K954" s="279" t="s">
        <v>545</v>
      </c>
      <c r="L954" s="279" t="s">
        <v>545</v>
      </c>
      <c r="M954" s="279" t="s">
        <v>545</v>
      </c>
    </row>
    <row r="955" spans="1:13" ht="15" customHeight="1">
      <c r="B955" s="574" t="s">
        <v>548</v>
      </c>
      <c r="C955" s="575"/>
      <c r="D955" s="277" t="s">
        <v>705</v>
      </c>
      <c r="E955" s="277" t="s">
        <v>1318</v>
      </c>
      <c r="F955" s="279">
        <f>SUM(G955:L955)</f>
        <v>0</v>
      </c>
      <c r="G955" s="279" t="s">
        <v>545</v>
      </c>
      <c r="H955" s="279" t="s">
        <v>545</v>
      </c>
      <c r="I955" s="279" t="s">
        <v>545</v>
      </c>
      <c r="J955" s="279" t="s">
        <v>545</v>
      </c>
      <c r="K955" s="279" t="s">
        <v>545</v>
      </c>
      <c r="L955" s="279" t="s">
        <v>545</v>
      </c>
      <c r="M955" s="279" t="s">
        <v>545</v>
      </c>
    </row>
    <row r="956" spans="1:13" ht="15" customHeight="1">
      <c r="B956" s="574" t="s">
        <v>547</v>
      </c>
      <c r="C956" s="575"/>
      <c r="D956" s="277" t="s">
        <v>705</v>
      </c>
      <c r="E956" s="277" t="s">
        <v>1318</v>
      </c>
      <c r="F956" s="279">
        <f>SUM(G956:L956)</f>
        <v>0</v>
      </c>
      <c r="G956" s="279" t="s">
        <v>545</v>
      </c>
      <c r="H956" s="279" t="s">
        <v>545</v>
      </c>
      <c r="I956" s="279" t="s">
        <v>545</v>
      </c>
      <c r="J956" s="279" t="s">
        <v>545</v>
      </c>
      <c r="K956" s="279" t="s">
        <v>545</v>
      </c>
      <c r="L956" s="279" t="s">
        <v>545</v>
      </c>
      <c r="M956" s="279" t="s">
        <v>545</v>
      </c>
    </row>
    <row r="957" spans="1:13" ht="15" customHeight="1">
      <c r="A957" s="265">
        <v>8077408453</v>
      </c>
      <c r="B957" s="562" t="s">
        <v>1321</v>
      </c>
      <c r="C957" s="563"/>
      <c r="D957" s="277" t="s">
        <v>1320</v>
      </c>
      <c r="E957" s="277" t="s">
        <v>1305</v>
      </c>
      <c r="F957" s="280">
        <f>SUM(G957:L957)</f>
        <v>0</v>
      </c>
      <c r="G957" s="280">
        <f t="shared" ref="G957:M957" si="189">SUM(G959:G961)</f>
        <v>0</v>
      </c>
      <c r="H957" s="280">
        <f t="shared" si="189"/>
        <v>0</v>
      </c>
      <c r="I957" s="280">
        <f t="shared" si="189"/>
        <v>0</v>
      </c>
      <c r="J957" s="280">
        <f t="shared" si="189"/>
        <v>0</v>
      </c>
      <c r="K957" s="280">
        <f t="shared" si="189"/>
        <v>0</v>
      </c>
      <c r="L957" s="280">
        <f t="shared" si="189"/>
        <v>0</v>
      </c>
      <c r="M957" s="280">
        <f t="shared" si="189"/>
        <v>0</v>
      </c>
    </row>
    <row r="958" spans="1:13" ht="15" customHeight="1">
      <c r="B958" s="572" t="s">
        <v>550</v>
      </c>
      <c r="C958" s="573"/>
      <c r="D958" s="277" t="s">
        <v>545</v>
      </c>
      <c r="E958" s="277" t="s">
        <v>545</v>
      </c>
      <c r="F958" s="285" t="s">
        <v>545</v>
      </c>
      <c r="G958" s="285" t="s">
        <v>545</v>
      </c>
      <c r="H958" s="285" t="s">
        <v>545</v>
      </c>
      <c r="I958" s="285" t="s">
        <v>545</v>
      </c>
      <c r="J958" s="285" t="s">
        <v>545</v>
      </c>
      <c r="K958" s="285" t="s">
        <v>545</v>
      </c>
      <c r="L958" s="285" t="s">
        <v>545</v>
      </c>
      <c r="M958" s="285" t="s">
        <v>545</v>
      </c>
    </row>
    <row r="959" spans="1:13" ht="15" customHeight="1">
      <c r="B959" s="572" t="s">
        <v>549</v>
      </c>
      <c r="C959" s="573"/>
      <c r="D959" s="277" t="s">
        <v>1320</v>
      </c>
      <c r="E959" s="277" t="s">
        <v>1305</v>
      </c>
      <c r="F959" s="279">
        <f>SUM(G959:L959)</f>
        <v>0</v>
      </c>
      <c r="G959" s="279">
        <f t="shared" ref="G959:M959" si="190">G964+G984+G989</f>
        <v>0</v>
      </c>
      <c r="H959" s="279">
        <f t="shared" si="190"/>
        <v>0</v>
      </c>
      <c r="I959" s="279">
        <f t="shared" si="190"/>
        <v>0</v>
      </c>
      <c r="J959" s="279">
        <f t="shared" si="190"/>
        <v>0</v>
      </c>
      <c r="K959" s="279">
        <f t="shared" si="190"/>
        <v>0</v>
      </c>
      <c r="L959" s="279">
        <f t="shared" si="190"/>
        <v>0</v>
      </c>
      <c r="M959" s="279">
        <f t="shared" si="190"/>
        <v>0</v>
      </c>
    </row>
    <row r="960" spans="1:13" ht="15" customHeight="1">
      <c r="B960" s="572" t="s">
        <v>548</v>
      </c>
      <c r="C960" s="573"/>
      <c r="D960" s="277" t="s">
        <v>1320</v>
      </c>
      <c r="E960" s="277" t="s">
        <v>1305</v>
      </c>
      <c r="F960" s="279">
        <f>SUM(G960:L960)</f>
        <v>0</v>
      </c>
      <c r="G960" s="279" t="s">
        <v>545</v>
      </c>
      <c r="H960" s="279" t="s">
        <v>545</v>
      </c>
      <c r="I960" s="279" t="s">
        <v>545</v>
      </c>
      <c r="J960" s="279" t="s">
        <v>545</v>
      </c>
      <c r="K960" s="279" t="s">
        <v>545</v>
      </c>
      <c r="L960" s="279">
        <f>L965+L985+L990</f>
        <v>0</v>
      </c>
      <c r="M960" s="279" t="s">
        <v>545</v>
      </c>
    </row>
    <row r="961" spans="1:16" ht="15" customHeight="1">
      <c r="B961" s="572" t="s">
        <v>547</v>
      </c>
      <c r="C961" s="573"/>
      <c r="D961" s="277" t="s">
        <v>1320</v>
      </c>
      <c r="E961" s="277" t="s">
        <v>1305</v>
      </c>
      <c r="F961" s="279">
        <f>SUM(G961:L961)</f>
        <v>0</v>
      </c>
      <c r="G961" s="279" t="s">
        <v>545</v>
      </c>
      <c r="H961" s="279" t="s">
        <v>545</v>
      </c>
      <c r="I961" s="279" t="s">
        <v>545</v>
      </c>
      <c r="J961" s="279" t="s">
        <v>545</v>
      </c>
      <c r="K961" s="279" t="s">
        <v>545</v>
      </c>
      <c r="L961" s="279">
        <f>L966+L986+L991</f>
        <v>0</v>
      </c>
      <c r="M961" s="279" t="s">
        <v>545</v>
      </c>
    </row>
    <row r="962" spans="1:16" ht="15" customHeight="1">
      <c r="B962" s="562" t="s">
        <v>1319</v>
      </c>
      <c r="C962" s="563"/>
      <c r="D962" s="277" t="s">
        <v>1318</v>
      </c>
      <c r="E962" s="277" t="s">
        <v>1288</v>
      </c>
      <c r="F962" s="280">
        <f>SUM(G962:L962)</f>
        <v>0</v>
      </c>
      <c r="G962" s="280">
        <f t="shared" ref="G962:M962" si="191">SUM(G964:G966)</f>
        <v>0</v>
      </c>
      <c r="H962" s="280">
        <f t="shared" si="191"/>
        <v>0</v>
      </c>
      <c r="I962" s="280">
        <f t="shared" si="191"/>
        <v>0</v>
      </c>
      <c r="J962" s="280">
        <f t="shared" si="191"/>
        <v>0</v>
      </c>
      <c r="K962" s="280">
        <f t="shared" si="191"/>
        <v>0</v>
      </c>
      <c r="L962" s="280">
        <f t="shared" si="191"/>
        <v>0</v>
      </c>
      <c r="M962" s="280">
        <f t="shared" si="191"/>
        <v>0</v>
      </c>
    </row>
    <row r="963" spans="1:16" ht="15" customHeight="1">
      <c r="B963" s="574" t="s">
        <v>550</v>
      </c>
      <c r="C963" s="575"/>
      <c r="D963" s="277" t="s">
        <v>545</v>
      </c>
      <c r="E963" s="277" t="s">
        <v>545</v>
      </c>
      <c r="F963" s="285" t="s">
        <v>545</v>
      </c>
      <c r="G963" s="285" t="s">
        <v>545</v>
      </c>
      <c r="H963" s="285" t="s">
        <v>545</v>
      </c>
      <c r="I963" s="285" t="s">
        <v>545</v>
      </c>
      <c r="J963" s="285" t="s">
        <v>545</v>
      </c>
      <c r="K963" s="285" t="s">
        <v>545</v>
      </c>
      <c r="L963" s="285" t="s">
        <v>545</v>
      </c>
      <c r="M963" s="285" t="s">
        <v>545</v>
      </c>
    </row>
    <row r="964" spans="1:16" ht="15" customHeight="1">
      <c r="B964" s="574" t="s">
        <v>549</v>
      </c>
      <c r="C964" s="575"/>
      <c r="D964" s="277" t="s">
        <v>1318</v>
      </c>
      <c r="E964" s="277" t="s">
        <v>1288</v>
      </c>
      <c r="F964" s="279">
        <f>SUM(G964:L964)</f>
        <v>0</v>
      </c>
      <c r="G964" s="279"/>
      <c r="H964" s="279"/>
      <c r="I964" s="279"/>
      <c r="J964" s="279"/>
      <c r="K964" s="279"/>
      <c r="L964" s="279"/>
      <c r="M964" s="279"/>
    </row>
    <row r="965" spans="1:16" ht="15" customHeight="1">
      <c r="B965" s="574" t="s">
        <v>548</v>
      </c>
      <c r="C965" s="575"/>
      <c r="D965" s="277" t="s">
        <v>1318</v>
      </c>
      <c r="E965" s="277" t="s">
        <v>1288</v>
      </c>
      <c r="F965" s="279">
        <f>SUM(G965:L965)</f>
        <v>0</v>
      </c>
      <c r="G965" s="279" t="s">
        <v>545</v>
      </c>
      <c r="H965" s="279" t="s">
        <v>545</v>
      </c>
      <c r="I965" s="279" t="s">
        <v>545</v>
      </c>
      <c r="J965" s="279" t="s">
        <v>545</v>
      </c>
      <c r="K965" s="279" t="s">
        <v>545</v>
      </c>
      <c r="L965" s="279"/>
      <c r="M965" s="279" t="s">
        <v>545</v>
      </c>
    </row>
    <row r="966" spans="1:16" ht="15" customHeight="1">
      <c r="B966" s="574" t="s">
        <v>547</v>
      </c>
      <c r="C966" s="575"/>
      <c r="D966" s="277" t="s">
        <v>1318</v>
      </c>
      <c r="E966" s="277" t="s">
        <v>1288</v>
      </c>
      <c r="F966" s="279">
        <f>SUM(G966:L966)</f>
        <v>0</v>
      </c>
      <c r="G966" s="279" t="s">
        <v>545</v>
      </c>
      <c r="H966" s="279"/>
      <c r="I966" s="279" t="s">
        <v>545</v>
      </c>
      <c r="J966" s="279" t="s">
        <v>545</v>
      </c>
      <c r="K966" s="279" t="s">
        <v>545</v>
      </c>
      <c r="L966" s="279"/>
      <c r="M966" s="279" t="s">
        <v>545</v>
      </c>
    </row>
    <row r="967" spans="1:16" ht="15" customHeight="1">
      <c r="A967" s="265">
        <v>8077378453</v>
      </c>
      <c r="B967" s="562" t="s">
        <v>1317</v>
      </c>
      <c r="C967" s="563"/>
      <c r="D967" s="277" t="s">
        <v>1316</v>
      </c>
      <c r="E967" s="277" t="s">
        <v>1288</v>
      </c>
      <c r="F967" s="280">
        <f>SUM(G967:L967)</f>
        <v>0</v>
      </c>
      <c r="G967" s="280">
        <f t="shared" ref="G967:M967" si="192">SUM(G969:G971)</f>
        <v>0</v>
      </c>
      <c r="H967" s="280">
        <f t="shared" si="192"/>
        <v>0</v>
      </c>
      <c r="I967" s="280">
        <f t="shared" si="192"/>
        <v>0</v>
      </c>
      <c r="J967" s="280">
        <f t="shared" si="192"/>
        <v>0</v>
      </c>
      <c r="K967" s="280">
        <f t="shared" si="192"/>
        <v>0</v>
      </c>
      <c r="L967" s="280">
        <f t="shared" si="192"/>
        <v>0</v>
      </c>
      <c r="M967" s="280">
        <f t="shared" si="192"/>
        <v>0</v>
      </c>
    </row>
    <row r="968" spans="1:16" ht="15" customHeight="1">
      <c r="B968" s="564" t="s">
        <v>550</v>
      </c>
      <c r="C968" s="565"/>
      <c r="D968" s="277" t="s">
        <v>545</v>
      </c>
      <c r="E968" s="277" t="s">
        <v>545</v>
      </c>
      <c r="F968" s="285" t="s">
        <v>545</v>
      </c>
      <c r="G968" s="285" t="s">
        <v>545</v>
      </c>
      <c r="H968" s="285" t="s">
        <v>545</v>
      </c>
      <c r="I968" s="285" t="s">
        <v>545</v>
      </c>
      <c r="J968" s="285" t="s">
        <v>545</v>
      </c>
      <c r="K968" s="285" t="s">
        <v>545</v>
      </c>
      <c r="L968" s="285" t="s">
        <v>545</v>
      </c>
      <c r="M968" s="285" t="s">
        <v>545</v>
      </c>
    </row>
    <row r="969" spans="1:16" ht="15" customHeight="1">
      <c r="B969" s="564" t="s">
        <v>549</v>
      </c>
      <c r="C969" s="565"/>
      <c r="D969" s="277" t="s">
        <v>1316</v>
      </c>
      <c r="E969" s="277" t="s">
        <v>1288</v>
      </c>
      <c r="F969" s="279">
        <f>SUM(G969:L969)</f>
        <v>0</v>
      </c>
      <c r="G969" s="279" t="s">
        <v>545</v>
      </c>
      <c r="H969" s="279" t="s">
        <v>545</v>
      </c>
      <c r="I969" s="279" t="s">
        <v>545</v>
      </c>
      <c r="J969" s="279" t="s">
        <v>545</v>
      </c>
      <c r="K969" s="279" t="s">
        <v>545</v>
      </c>
      <c r="L969" s="279"/>
      <c r="M969" s="279"/>
      <c r="O969" s="284"/>
      <c r="P969" s="284"/>
    </row>
    <row r="970" spans="1:16" ht="15" customHeight="1">
      <c r="B970" s="564" t="s">
        <v>548</v>
      </c>
      <c r="C970" s="565"/>
      <c r="D970" s="277" t="s">
        <v>1316</v>
      </c>
      <c r="E970" s="277" t="s">
        <v>1288</v>
      </c>
      <c r="F970" s="279">
        <f>SUM(G970:L970)</f>
        <v>0</v>
      </c>
      <c r="G970" s="279" t="s">
        <v>545</v>
      </c>
      <c r="H970" s="279" t="s">
        <v>545</v>
      </c>
      <c r="I970" s="279" t="s">
        <v>545</v>
      </c>
      <c r="J970" s="279" t="s">
        <v>545</v>
      </c>
      <c r="K970" s="279" t="s">
        <v>545</v>
      </c>
      <c r="L970" s="279"/>
      <c r="M970" s="279"/>
      <c r="O970" s="284"/>
      <c r="P970" s="284"/>
    </row>
    <row r="971" spans="1:16" ht="15" customHeight="1">
      <c r="B971" s="564" t="s">
        <v>547</v>
      </c>
      <c r="C971" s="565"/>
      <c r="D971" s="277" t="s">
        <v>1316</v>
      </c>
      <c r="E971" s="277" t="s">
        <v>1288</v>
      </c>
      <c r="F971" s="279">
        <f>SUM(G971:L971)</f>
        <v>0</v>
      </c>
      <c r="G971" s="279" t="s">
        <v>545</v>
      </c>
      <c r="H971" s="279" t="s">
        <v>545</v>
      </c>
      <c r="I971" s="279" t="s">
        <v>545</v>
      </c>
      <c r="J971" s="279" t="s">
        <v>545</v>
      </c>
      <c r="K971" s="279" t="s">
        <v>545</v>
      </c>
      <c r="L971" s="279"/>
      <c r="M971" s="279"/>
      <c r="O971" s="284"/>
      <c r="P971" s="284"/>
    </row>
    <row r="972" spans="1:16" ht="15" customHeight="1">
      <c r="A972" s="265">
        <v>8077423453</v>
      </c>
      <c r="B972" s="562" t="s">
        <v>1315</v>
      </c>
      <c r="C972" s="563"/>
      <c r="D972" s="277" t="s">
        <v>1314</v>
      </c>
      <c r="E972" s="277" t="s">
        <v>1288</v>
      </c>
      <c r="F972" s="280">
        <f>SUM(G972:L972)</f>
        <v>0</v>
      </c>
      <c r="G972" s="280">
        <f t="shared" ref="G972:M972" si="193">SUM(G974:G976)</f>
        <v>0</v>
      </c>
      <c r="H972" s="280">
        <f t="shared" si="193"/>
        <v>0</v>
      </c>
      <c r="I972" s="280">
        <f t="shared" si="193"/>
        <v>0</v>
      </c>
      <c r="J972" s="280">
        <f t="shared" si="193"/>
        <v>0</v>
      </c>
      <c r="K972" s="280">
        <f t="shared" si="193"/>
        <v>0</v>
      </c>
      <c r="L972" s="280">
        <f t="shared" si="193"/>
        <v>0</v>
      </c>
      <c r="M972" s="280">
        <f t="shared" si="193"/>
        <v>0</v>
      </c>
    </row>
    <row r="973" spans="1:16" ht="15" customHeight="1">
      <c r="B973" s="564" t="s">
        <v>550</v>
      </c>
      <c r="C973" s="565"/>
      <c r="D973" s="277" t="s">
        <v>545</v>
      </c>
      <c r="E973" s="277" t="s">
        <v>545</v>
      </c>
      <c r="F973" s="285" t="s">
        <v>545</v>
      </c>
      <c r="G973" s="285" t="s">
        <v>545</v>
      </c>
      <c r="H973" s="285" t="s">
        <v>545</v>
      </c>
      <c r="I973" s="285" t="s">
        <v>545</v>
      </c>
      <c r="J973" s="285" t="s">
        <v>545</v>
      </c>
      <c r="K973" s="285" t="s">
        <v>545</v>
      </c>
      <c r="L973" s="285" t="s">
        <v>545</v>
      </c>
      <c r="M973" s="285" t="s">
        <v>545</v>
      </c>
    </row>
    <row r="974" spans="1:16" ht="15" customHeight="1">
      <c r="B974" s="564" t="s">
        <v>549</v>
      </c>
      <c r="C974" s="565"/>
      <c r="D974" s="277" t="s">
        <v>1314</v>
      </c>
      <c r="E974" s="277" t="s">
        <v>1288</v>
      </c>
      <c r="F974" s="279">
        <f>SUM(G974:L974)</f>
        <v>0</v>
      </c>
      <c r="G974" s="279" t="s">
        <v>545</v>
      </c>
      <c r="H974" s="279" t="s">
        <v>545</v>
      </c>
      <c r="I974" s="279" t="s">
        <v>545</v>
      </c>
      <c r="J974" s="279" t="s">
        <v>545</v>
      </c>
      <c r="K974" s="279" t="s">
        <v>545</v>
      </c>
      <c r="L974" s="279" t="s">
        <v>545</v>
      </c>
      <c r="M974" s="279" t="s">
        <v>545</v>
      </c>
    </row>
    <row r="975" spans="1:16" ht="15" customHeight="1">
      <c r="B975" s="564" t="s">
        <v>548</v>
      </c>
      <c r="C975" s="565"/>
      <c r="D975" s="277" t="s">
        <v>1314</v>
      </c>
      <c r="E975" s="277" t="s">
        <v>1288</v>
      </c>
      <c r="F975" s="279">
        <f>SUM(G975:L975)</f>
        <v>0</v>
      </c>
      <c r="G975" s="279" t="s">
        <v>545</v>
      </c>
      <c r="H975" s="279" t="s">
        <v>545</v>
      </c>
      <c r="I975" s="279" t="s">
        <v>545</v>
      </c>
      <c r="J975" s="279" t="s">
        <v>545</v>
      </c>
      <c r="K975" s="279" t="s">
        <v>545</v>
      </c>
      <c r="L975" s="279" t="s">
        <v>545</v>
      </c>
      <c r="M975" s="279" t="s">
        <v>545</v>
      </c>
    </row>
    <row r="976" spans="1:16" ht="15" customHeight="1">
      <c r="B976" s="564" t="s">
        <v>547</v>
      </c>
      <c r="C976" s="565"/>
      <c r="D976" s="277" t="s">
        <v>1314</v>
      </c>
      <c r="E976" s="277" t="s">
        <v>1288</v>
      </c>
      <c r="F976" s="279">
        <f>SUM(G976:L976)</f>
        <v>0</v>
      </c>
      <c r="G976" s="279" t="s">
        <v>545</v>
      </c>
      <c r="H976" s="279" t="s">
        <v>545</v>
      </c>
      <c r="I976" s="279" t="s">
        <v>545</v>
      </c>
      <c r="J976" s="279" t="s">
        <v>545</v>
      </c>
      <c r="K976" s="279" t="s">
        <v>545</v>
      </c>
      <c r="L976" s="279" t="s">
        <v>545</v>
      </c>
      <c r="M976" s="279" t="s">
        <v>545</v>
      </c>
    </row>
    <row r="977" spans="2:13" ht="15" customHeight="1">
      <c r="B977" s="562" t="s">
        <v>1313</v>
      </c>
      <c r="C977" s="563"/>
      <c r="D977" s="277" t="s">
        <v>1312</v>
      </c>
      <c r="E977" s="277" t="s">
        <v>1288</v>
      </c>
      <c r="F977" s="280">
        <f>SUM(G977:L977)</f>
        <v>0</v>
      </c>
      <c r="G977" s="280">
        <f t="shared" ref="G977:M977" si="194">SUM(G979:G981)</f>
        <v>0</v>
      </c>
      <c r="H977" s="280">
        <f t="shared" si="194"/>
        <v>0</v>
      </c>
      <c r="I977" s="280">
        <f t="shared" si="194"/>
        <v>0</v>
      </c>
      <c r="J977" s="280">
        <f t="shared" si="194"/>
        <v>0</v>
      </c>
      <c r="K977" s="280">
        <f t="shared" si="194"/>
        <v>0</v>
      </c>
      <c r="L977" s="280">
        <f t="shared" si="194"/>
        <v>0</v>
      </c>
      <c r="M977" s="280">
        <f t="shared" si="194"/>
        <v>0</v>
      </c>
    </row>
    <row r="978" spans="2:13" ht="15" customHeight="1">
      <c r="B978" s="564" t="s">
        <v>550</v>
      </c>
      <c r="C978" s="565"/>
      <c r="D978" s="277" t="s">
        <v>545</v>
      </c>
      <c r="E978" s="277" t="s">
        <v>545</v>
      </c>
      <c r="F978" s="285" t="s">
        <v>545</v>
      </c>
      <c r="G978" s="285" t="s">
        <v>545</v>
      </c>
      <c r="H978" s="285" t="s">
        <v>545</v>
      </c>
      <c r="I978" s="285" t="s">
        <v>545</v>
      </c>
      <c r="J978" s="285" t="s">
        <v>545</v>
      </c>
      <c r="K978" s="285" t="s">
        <v>545</v>
      </c>
      <c r="L978" s="285" t="s">
        <v>545</v>
      </c>
      <c r="M978" s="285" t="s">
        <v>545</v>
      </c>
    </row>
    <row r="979" spans="2:13" ht="15" customHeight="1">
      <c r="B979" s="564" t="s">
        <v>549</v>
      </c>
      <c r="C979" s="565"/>
      <c r="D979" s="277" t="s">
        <v>1312</v>
      </c>
      <c r="E979" s="277" t="s">
        <v>1288</v>
      </c>
      <c r="F979" s="279">
        <f>SUM(G979:L979)</f>
        <v>0</v>
      </c>
      <c r="G979" s="279" t="s">
        <v>545</v>
      </c>
      <c r="H979" s="279" t="s">
        <v>545</v>
      </c>
      <c r="I979" s="279"/>
      <c r="J979" s="279" t="s">
        <v>545</v>
      </c>
      <c r="K979" s="279" t="s">
        <v>545</v>
      </c>
      <c r="L979" s="279" t="s">
        <v>545</v>
      </c>
      <c r="M979" s="279" t="s">
        <v>545</v>
      </c>
    </row>
    <row r="980" spans="2:13" ht="15" customHeight="1">
      <c r="B980" s="564" t="s">
        <v>548</v>
      </c>
      <c r="C980" s="565"/>
      <c r="D980" s="277" t="s">
        <v>1312</v>
      </c>
      <c r="E980" s="277" t="s">
        <v>1288</v>
      </c>
      <c r="F980" s="279">
        <f>SUM(G980:L980)</f>
        <v>0</v>
      </c>
      <c r="G980" s="279" t="s">
        <v>545</v>
      </c>
      <c r="H980" s="279" t="s">
        <v>545</v>
      </c>
      <c r="I980" s="279" t="s">
        <v>545</v>
      </c>
      <c r="J980" s="279" t="s">
        <v>545</v>
      </c>
      <c r="K980" s="279" t="s">
        <v>545</v>
      </c>
      <c r="L980" s="279" t="s">
        <v>545</v>
      </c>
      <c r="M980" s="279" t="s">
        <v>545</v>
      </c>
    </row>
    <row r="981" spans="2:13" ht="15" customHeight="1">
      <c r="B981" s="564" t="s">
        <v>547</v>
      </c>
      <c r="C981" s="565"/>
      <c r="D981" s="277" t="s">
        <v>1312</v>
      </c>
      <c r="E981" s="277" t="s">
        <v>1288</v>
      </c>
      <c r="F981" s="279">
        <f>SUM(G981:L981)</f>
        <v>0</v>
      </c>
      <c r="G981" s="279" t="s">
        <v>545</v>
      </c>
      <c r="H981" s="279" t="s">
        <v>545</v>
      </c>
      <c r="I981" s="279" t="s">
        <v>545</v>
      </c>
      <c r="J981" s="279" t="s">
        <v>545</v>
      </c>
      <c r="K981" s="279" t="s">
        <v>545</v>
      </c>
      <c r="L981" s="279" t="s">
        <v>545</v>
      </c>
      <c r="M981" s="279" t="s">
        <v>545</v>
      </c>
    </row>
    <row r="982" spans="2:13" ht="15" customHeight="1">
      <c r="B982" s="562" t="s">
        <v>1311</v>
      </c>
      <c r="C982" s="563"/>
      <c r="D982" s="277" t="s">
        <v>1310</v>
      </c>
      <c r="E982" s="277" t="s">
        <v>1285</v>
      </c>
      <c r="F982" s="280">
        <f>SUM(G982:L982)</f>
        <v>0</v>
      </c>
      <c r="G982" s="280">
        <f t="shared" ref="G982:M982" si="195">SUM(G984:G986)</f>
        <v>0</v>
      </c>
      <c r="H982" s="280">
        <f t="shared" si="195"/>
        <v>0</v>
      </c>
      <c r="I982" s="280">
        <f t="shared" si="195"/>
        <v>0</v>
      </c>
      <c r="J982" s="280">
        <f t="shared" si="195"/>
        <v>0</v>
      </c>
      <c r="K982" s="280">
        <f t="shared" si="195"/>
        <v>0</v>
      </c>
      <c r="L982" s="280">
        <f t="shared" si="195"/>
        <v>0</v>
      </c>
      <c r="M982" s="280">
        <f t="shared" si="195"/>
        <v>0</v>
      </c>
    </row>
    <row r="983" spans="2:13" ht="15" customHeight="1">
      <c r="B983" s="574" t="s">
        <v>550</v>
      </c>
      <c r="C983" s="575"/>
      <c r="D983" s="277" t="s">
        <v>545</v>
      </c>
      <c r="E983" s="277" t="s">
        <v>545</v>
      </c>
      <c r="F983" s="285" t="s">
        <v>545</v>
      </c>
      <c r="G983" s="285" t="s">
        <v>545</v>
      </c>
      <c r="H983" s="285" t="s">
        <v>545</v>
      </c>
      <c r="I983" s="285" t="s">
        <v>545</v>
      </c>
      <c r="J983" s="285" t="s">
        <v>545</v>
      </c>
      <c r="K983" s="285" t="s">
        <v>545</v>
      </c>
      <c r="L983" s="285" t="s">
        <v>545</v>
      </c>
      <c r="M983" s="285" t="s">
        <v>545</v>
      </c>
    </row>
    <row r="984" spans="2:13" ht="15" customHeight="1">
      <c r="B984" s="574" t="s">
        <v>549</v>
      </c>
      <c r="C984" s="575"/>
      <c r="D984" s="277" t="s">
        <v>1310</v>
      </c>
      <c r="E984" s="277" t="s">
        <v>1285</v>
      </c>
      <c r="F984" s="279">
        <f>SUM(G984:L984)</f>
        <v>0</v>
      </c>
      <c r="G984" s="279"/>
      <c r="H984" s="279"/>
      <c r="I984" s="279"/>
      <c r="J984" s="279"/>
      <c r="K984" s="279"/>
      <c r="L984" s="279"/>
      <c r="M984" s="279"/>
    </row>
    <row r="985" spans="2:13" ht="15" customHeight="1">
      <c r="B985" s="574" t="s">
        <v>548</v>
      </c>
      <c r="C985" s="575"/>
      <c r="D985" s="277" t="s">
        <v>1310</v>
      </c>
      <c r="E985" s="277" t="s">
        <v>1285</v>
      </c>
      <c r="F985" s="279">
        <f>SUM(G985:L985)</f>
        <v>0</v>
      </c>
      <c r="G985" s="279" t="s">
        <v>545</v>
      </c>
      <c r="H985" s="279" t="s">
        <v>545</v>
      </c>
      <c r="I985" s="279" t="s">
        <v>545</v>
      </c>
      <c r="J985" s="279" t="s">
        <v>545</v>
      </c>
      <c r="K985" s="279" t="s">
        <v>545</v>
      </c>
      <c r="L985" s="279"/>
      <c r="M985" s="279" t="s">
        <v>545</v>
      </c>
    </row>
    <row r="986" spans="2:13" ht="15" customHeight="1">
      <c r="B986" s="574" t="s">
        <v>547</v>
      </c>
      <c r="C986" s="575"/>
      <c r="D986" s="277" t="s">
        <v>1310</v>
      </c>
      <c r="E986" s="277" t="s">
        <v>1285</v>
      </c>
      <c r="F986" s="279">
        <f>SUM(G986:L986)</f>
        <v>0</v>
      </c>
      <c r="G986" s="279" t="s">
        <v>545</v>
      </c>
      <c r="H986" s="279" t="s">
        <v>545</v>
      </c>
      <c r="I986" s="279" t="s">
        <v>545</v>
      </c>
      <c r="J986" s="279" t="s">
        <v>545</v>
      </c>
      <c r="K986" s="279" t="s">
        <v>545</v>
      </c>
      <c r="L986" s="279"/>
      <c r="M986" s="279" t="s">
        <v>545</v>
      </c>
    </row>
    <row r="987" spans="2:13" ht="15" customHeight="1">
      <c r="B987" s="562" t="s">
        <v>1309</v>
      </c>
      <c r="C987" s="563"/>
      <c r="D987" s="277" t="s">
        <v>1308</v>
      </c>
      <c r="E987" s="277" t="s">
        <v>1307</v>
      </c>
      <c r="F987" s="280">
        <f>SUM(G987:L987)</f>
        <v>0</v>
      </c>
      <c r="G987" s="280">
        <f t="shared" ref="G987:M987" si="196">SUM(G989:G991)</f>
        <v>0</v>
      </c>
      <c r="H987" s="280">
        <f t="shared" si="196"/>
        <v>0</v>
      </c>
      <c r="I987" s="280">
        <f t="shared" si="196"/>
        <v>0</v>
      </c>
      <c r="J987" s="280">
        <f t="shared" si="196"/>
        <v>0</v>
      </c>
      <c r="K987" s="280">
        <f t="shared" si="196"/>
        <v>0</v>
      </c>
      <c r="L987" s="280">
        <f t="shared" si="196"/>
        <v>0</v>
      </c>
      <c r="M987" s="280">
        <f t="shared" si="196"/>
        <v>0</v>
      </c>
    </row>
    <row r="988" spans="2:13" ht="15" customHeight="1">
      <c r="B988" s="574" t="s">
        <v>550</v>
      </c>
      <c r="C988" s="575"/>
      <c r="D988" s="277" t="s">
        <v>545</v>
      </c>
      <c r="E988" s="277" t="s">
        <v>545</v>
      </c>
      <c r="F988" s="285" t="s">
        <v>545</v>
      </c>
      <c r="G988" s="285" t="s">
        <v>545</v>
      </c>
      <c r="H988" s="285" t="s">
        <v>545</v>
      </c>
      <c r="I988" s="285" t="s">
        <v>545</v>
      </c>
      <c r="J988" s="285" t="s">
        <v>545</v>
      </c>
      <c r="K988" s="285" t="s">
        <v>545</v>
      </c>
      <c r="L988" s="285" t="s">
        <v>545</v>
      </c>
      <c r="M988" s="285" t="s">
        <v>545</v>
      </c>
    </row>
    <row r="989" spans="2:13" ht="15" customHeight="1">
      <c r="B989" s="574" t="s">
        <v>549</v>
      </c>
      <c r="C989" s="575"/>
      <c r="D989" s="277" t="s">
        <v>1308</v>
      </c>
      <c r="E989" s="277" t="s">
        <v>1307</v>
      </c>
      <c r="F989" s="279">
        <f>SUM(G989:L989)</f>
        <v>0</v>
      </c>
      <c r="G989" s="279"/>
      <c r="H989" s="279"/>
      <c r="I989" s="279"/>
      <c r="J989" s="279"/>
      <c r="K989" s="279"/>
      <c r="L989" s="279"/>
      <c r="M989" s="279"/>
    </row>
    <row r="990" spans="2:13" ht="15" customHeight="1">
      <c r="B990" s="574" t="s">
        <v>548</v>
      </c>
      <c r="C990" s="575"/>
      <c r="D990" s="277" t="s">
        <v>1308</v>
      </c>
      <c r="E990" s="277" t="s">
        <v>1307</v>
      </c>
      <c r="F990" s="279">
        <f>SUM(G990:L990)</f>
        <v>0</v>
      </c>
      <c r="G990" s="279" t="s">
        <v>545</v>
      </c>
      <c r="H990" s="279" t="s">
        <v>545</v>
      </c>
      <c r="I990" s="279" t="s">
        <v>545</v>
      </c>
      <c r="J990" s="279" t="s">
        <v>545</v>
      </c>
      <c r="K990" s="279" t="s">
        <v>545</v>
      </c>
      <c r="L990" s="279"/>
      <c r="M990" s="279" t="s">
        <v>545</v>
      </c>
    </row>
    <row r="991" spans="2:13" ht="15" customHeight="1">
      <c r="B991" s="574" t="s">
        <v>547</v>
      </c>
      <c r="C991" s="575"/>
      <c r="D991" s="277" t="s">
        <v>1308</v>
      </c>
      <c r="E991" s="277" t="s">
        <v>1307</v>
      </c>
      <c r="F991" s="279">
        <f>SUM(G991:L991)</f>
        <v>0</v>
      </c>
      <c r="G991" s="279" t="s">
        <v>545</v>
      </c>
      <c r="H991" s="279" t="s">
        <v>545</v>
      </c>
      <c r="I991" s="279" t="s">
        <v>545</v>
      </c>
      <c r="J991" s="279" t="s">
        <v>545</v>
      </c>
      <c r="K991" s="279" t="s">
        <v>545</v>
      </c>
      <c r="L991" s="279"/>
      <c r="M991" s="279" t="s">
        <v>545</v>
      </c>
    </row>
    <row r="992" spans="2:13" ht="15" customHeight="1">
      <c r="B992" s="562" t="s">
        <v>1306</v>
      </c>
      <c r="C992" s="563"/>
      <c r="D992" s="277" t="s">
        <v>1305</v>
      </c>
      <c r="E992" s="277" t="s">
        <v>1276</v>
      </c>
      <c r="F992" s="280">
        <f>SUM(G992:L992)</f>
        <v>0</v>
      </c>
      <c r="G992" s="280">
        <f t="shared" ref="G992:M992" si="197">SUM(G994:G996)</f>
        <v>0</v>
      </c>
      <c r="H992" s="280">
        <f t="shared" si="197"/>
        <v>0</v>
      </c>
      <c r="I992" s="280">
        <f t="shared" si="197"/>
        <v>0</v>
      </c>
      <c r="J992" s="280">
        <f t="shared" si="197"/>
        <v>0</v>
      </c>
      <c r="K992" s="280">
        <f t="shared" si="197"/>
        <v>0</v>
      </c>
      <c r="L992" s="280">
        <f t="shared" si="197"/>
        <v>0</v>
      </c>
      <c r="M992" s="280">
        <f t="shared" si="197"/>
        <v>0</v>
      </c>
    </row>
    <row r="993" spans="1:13" ht="15" customHeight="1">
      <c r="B993" s="572" t="s">
        <v>550</v>
      </c>
      <c r="C993" s="573"/>
      <c r="D993" s="277" t="s">
        <v>545</v>
      </c>
      <c r="E993" s="277" t="s">
        <v>545</v>
      </c>
      <c r="F993" s="285" t="s">
        <v>545</v>
      </c>
      <c r="G993" s="285" t="s">
        <v>545</v>
      </c>
      <c r="H993" s="285" t="s">
        <v>545</v>
      </c>
      <c r="I993" s="285" t="s">
        <v>545</v>
      </c>
      <c r="J993" s="285" t="s">
        <v>545</v>
      </c>
      <c r="K993" s="285" t="s">
        <v>545</v>
      </c>
      <c r="L993" s="285" t="s">
        <v>545</v>
      </c>
      <c r="M993" s="285" t="s">
        <v>545</v>
      </c>
    </row>
    <row r="994" spans="1:13" ht="15" customHeight="1">
      <c r="B994" s="572" t="s">
        <v>549</v>
      </c>
      <c r="C994" s="573"/>
      <c r="D994" s="277" t="s">
        <v>1305</v>
      </c>
      <c r="E994" s="277" t="s">
        <v>1276</v>
      </c>
      <c r="F994" s="279">
        <f>SUM(G994:L994)</f>
        <v>0</v>
      </c>
      <c r="G994" s="279">
        <f t="shared" ref="G994:M994" si="198">G999+G1034+G1039</f>
        <v>0</v>
      </c>
      <c r="H994" s="279">
        <f t="shared" si="198"/>
        <v>0</v>
      </c>
      <c r="I994" s="279">
        <f t="shared" si="198"/>
        <v>0</v>
      </c>
      <c r="J994" s="279">
        <f t="shared" si="198"/>
        <v>0</v>
      </c>
      <c r="K994" s="279">
        <f t="shared" si="198"/>
        <v>0</v>
      </c>
      <c r="L994" s="279">
        <f t="shared" si="198"/>
        <v>0</v>
      </c>
      <c r="M994" s="279">
        <f t="shared" si="198"/>
        <v>0</v>
      </c>
    </row>
    <row r="995" spans="1:13" ht="15" customHeight="1">
      <c r="B995" s="572" t="s">
        <v>548</v>
      </c>
      <c r="C995" s="573"/>
      <c r="D995" s="277" t="s">
        <v>1305</v>
      </c>
      <c r="E995" s="277" t="s">
        <v>1276</v>
      </c>
      <c r="F995" s="279">
        <f>SUM(G995:L995)</f>
        <v>0</v>
      </c>
      <c r="G995" s="279" t="s">
        <v>545</v>
      </c>
      <c r="H995" s="279" t="s">
        <v>545</v>
      </c>
      <c r="I995" s="279" t="s">
        <v>545</v>
      </c>
      <c r="J995" s="279" t="s">
        <v>545</v>
      </c>
      <c r="K995" s="279" t="s">
        <v>545</v>
      </c>
      <c r="L995" s="279">
        <f>L1000+L1035+L1040</f>
        <v>0</v>
      </c>
      <c r="M995" s="279" t="s">
        <v>545</v>
      </c>
    </row>
    <row r="996" spans="1:13" ht="15" customHeight="1">
      <c r="B996" s="572" t="s">
        <v>547</v>
      </c>
      <c r="C996" s="573"/>
      <c r="D996" s="277" t="s">
        <v>1305</v>
      </c>
      <c r="E996" s="277" t="s">
        <v>1276</v>
      </c>
      <c r="F996" s="279">
        <f>SUM(G996:L996)</f>
        <v>0</v>
      </c>
      <c r="G996" s="279" t="s">
        <v>545</v>
      </c>
      <c r="H996" s="279" t="s">
        <v>545</v>
      </c>
      <c r="I996" s="279" t="s">
        <v>545</v>
      </c>
      <c r="J996" s="279" t="s">
        <v>545</v>
      </c>
      <c r="K996" s="279" t="s">
        <v>545</v>
      </c>
      <c r="L996" s="279">
        <f>L1001+L1036+L1041</f>
        <v>0</v>
      </c>
      <c r="M996" s="279" t="s">
        <v>545</v>
      </c>
    </row>
    <row r="997" spans="1:13" ht="15" customHeight="1">
      <c r="B997" s="562" t="s">
        <v>1304</v>
      </c>
      <c r="C997" s="563"/>
      <c r="D997" s="277" t="s">
        <v>1303</v>
      </c>
      <c r="E997" s="277" t="s">
        <v>1290</v>
      </c>
      <c r="F997" s="280">
        <f>SUM(G997:L997)</f>
        <v>0</v>
      </c>
      <c r="G997" s="280">
        <f t="shared" ref="G997:M997" si="199">SUM(G999:G1001)</f>
        <v>0</v>
      </c>
      <c r="H997" s="280">
        <f t="shared" si="199"/>
        <v>0</v>
      </c>
      <c r="I997" s="280">
        <f t="shared" si="199"/>
        <v>0</v>
      </c>
      <c r="J997" s="280">
        <f t="shared" si="199"/>
        <v>0</v>
      </c>
      <c r="K997" s="280">
        <f t="shared" si="199"/>
        <v>0</v>
      </c>
      <c r="L997" s="280">
        <f t="shared" si="199"/>
        <v>0</v>
      </c>
      <c r="M997" s="280">
        <f t="shared" si="199"/>
        <v>0</v>
      </c>
    </row>
    <row r="998" spans="1:13" ht="15" customHeight="1">
      <c r="B998" s="574" t="s">
        <v>550</v>
      </c>
      <c r="C998" s="575"/>
      <c r="D998" s="277" t="s">
        <v>545</v>
      </c>
      <c r="E998" s="277" t="s">
        <v>545</v>
      </c>
      <c r="F998" s="285" t="s">
        <v>545</v>
      </c>
      <c r="G998" s="285" t="s">
        <v>545</v>
      </c>
      <c r="H998" s="285" t="s">
        <v>545</v>
      </c>
      <c r="I998" s="285" t="s">
        <v>545</v>
      </c>
      <c r="J998" s="285" t="s">
        <v>545</v>
      </c>
      <c r="K998" s="285" t="s">
        <v>545</v>
      </c>
      <c r="L998" s="285" t="s">
        <v>545</v>
      </c>
      <c r="M998" s="285" t="s">
        <v>545</v>
      </c>
    </row>
    <row r="999" spans="1:13" ht="15" customHeight="1">
      <c r="B999" s="574" t="s">
        <v>549</v>
      </c>
      <c r="C999" s="575"/>
      <c r="D999" s="277" t="s">
        <v>1303</v>
      </c>
      <c r="E999" s="277" t="s">
        <v>1290</v>
      </c>
      <c r="F999" s="279">
        <f>SUM(G999:L999)</f>
        <v>0</v>
      </c>
      <c r="G999" s="279"/>
      <c r="H999" s="279"/>
      <c r="I999" s="279"/>
      <c r="J999" s="279"/>
      <c r="K999" s="279"/>
      <c r="L999" s="279"/>
      <c r="M999" s="279"/>
    </row>
    <row r="1000" spans="1:13" ht="15" customHeight="1">
      <c r="B1000" s="574" t="s">
        <v>548</v>
      </c>
      <c r="C1000" s="575"/>
      <c r="D1000" s="277" t="s">
        <v>1303</v>
      </c>
      <c r="E1000" s="277" t="s">
        <v>1290</v>
      </c>
      <c r="F1000" s="279">
        <f>SUM(G1000:L1000)</f>
        <v>0</v>
      </c>
      <c r="G1000" s="279" t="s">
        <v>545</v>
      </c>
      <c r="H1000" s="279" t="s">
        <v>545</v>
      </c>
      <c r="I1000" s="279" t="s">
        <v>545</v>
      </c>
      <c r="J1000" s="279" t="s">
        <v>545</v>
      </c>
      <c r="K1000" s="279" t="s">
        <v>545</v>
      </c>
      <c r="L1000" s="279"/>
      <c r="M1000" s="279"/>
    </row>
    <row r="1001" spans="1:13" ht="15" customHeight="1">
      <c r="B1001" s="574" t="s">
        <v>547</v>
      </c>
      <c r="C1001" s="575"/>
      <c r="D1001" s="277" t="s">
        <v>1303</v>
      </c>
      <c r="E1001" s="277" t="s">
        <v>1290</v>
      </c>
      <c r="F1001" s="279">
        <f>SUM(G1001:L1001)</f>
        <v>0</v>
      </c>
      <c r="G1001" s="279" t="s">
        <v>545</v>
      </c>
      <c r="H1001" s="279" t="s">
        <v>545</v>
      </c>
      <c r="I1001" s="279" t="s">
        <v>545</v>
      </c>
      <c r="J1001" s="279" t="s">
        <v>545</v>
      </c>
      <c r="K1001" s="279" t="s">
        <v>545</v>
      </c>
      <c r="L1001" s="279"/>
      <c r="M1001" s="279"/>
    </row>
    <row r="1002" spans="1:13" ht="15" customHeight="1">
      <c r="A1002" s="265">
        <v>8077420953</v>
      </c>
      <c r="B1002" s="562" t="s">
        <v>1302</v>
      </c>
      <c r="C1002" s="563"/>
      <c r="D1002" s="277" t="s">
        <v>1301</v>
      </c>
      <c r="E1002" s="277" t="s">
        <v>1290</v>
      </c>
      <c r="F1002" s="280">
        <f>SUM(G1002:L1002)</f>
        <v>0</v>
      </c>
      <c r="G1002" s="280">
        <f t="shared" ref="G1002:M1002" si="200">SUM(G1004:G1006)</f>
        <v>0</v>
      </c>
      <c r="H1002" s="280">
        <f t="shared" si="200"/>
        <v>0</v>
      </c>
      <c r="I1002" s="280">
        <f t="shared" si="200"/>
        <v>0</v>
      </c>
      <c r="J1002" s="280">
        <f t="shared" si="200"/>
        <v>0</v>
      </c>
      <c r="K1002" s="280">
        <f t="shared" si="200"/>
        <v>0</v>
      </c>
      <c r="L1002" s="280">
        <f t="shared" si="200"/>
        <v>0</v>
      </c>
      <c r="M1002" s="280">
        <f t="shared" si="200"/>
        <v>0</v>
      </c>
    </row>
    <row r="1003" spans="1:13" ht="15" customHeight="1">
      <c r="B1003" s="564" t="s">
        <v>550</v>
      </c>
      <c r="C1003" s="565"/>
      <c r="D1003" s="277" t="s">
        <v>545</v>
      </c>
      <c r="E1003" s="277" t="s">
        <v>545</v>
      </c>
      <c r="F1003" s="285" t="s">
        <v>545</v>
      </c>
      <c r="G1003" s="285" t="s">
        <v>545</v>
      </c>
      <c r="H1003" s="285" t="s">
        <v>545</v>
      </c>
      <c r="I1003" s="285" t="s">
        <v>545</v>
      </c>
      <c r="J1003" s="285" t="s">
        <v>545</v>
      </c>
      <c r="K1003" s="285" t="s">
        <v>545</v>
      </c>
      <c r="L1003" s="285" t="s">
        <v>545</v>
      </c>
      <c r="M1003" s="285" t="s">
        <v>545</v>
      </c>
    </row>
    <row r="1004" spans="1:13" ht="15" customHeight="1">
      <c r="B1004" s="564" t="s">
        <v>549</v>
      </c>
      <c r="C1004" s="565"/>
      <c r="D1004" s="277" t="s">
        <v>1301</v>
      </c>
      <c r="E1004" s="277" t="s">
        <v>1290</v>
      </c>
      <c r="F1004" s="279">
        <f>SUM(G1004:L1004)</f>
        <v>0</v>
      </c>
      <c r="G1004" s="279" t="s">
        <v>545</v>
      </c>
      <c r="H1004" s="279" t="s">
        <v>545</v>
      </c>
      <c r="I1004" s="279" t="s">
        <v>545</v>
      </c>
      <c r="J1004" s="279" t="s">
        <v>545</v>
      </c>
      <c r="K1004" s="279" t="s">
        <v>545</v>
      </c>
      <c r="L1004" s="279" t="s">
        <v>545</v>
      </c>
      <c r="M1004" s="279" t="s">
        <v>545</v>
      </c>
    </row>
    <row r="1005" spans="1:13" ht="15" customHeight="1">
      <c r="B1005" s="564" t="s">
        <v>548</v>
      </c>
      <c r="C1005" s="565"/>
      <c r="D1005" s="277" t="s">
        <v>1301</v>
      </c>
      <c r="E1005" s="277" t="s">
        <v>1290</v>
      </c>
      <c r="F1005" s="279">
        <f>SUM(G1005:L1005)</f>
        <v>0</v>
      </c>
      <c r="G1005" s="279" t="s">
        <v>545</v>
      </c>
      <c r="H1005" s="279" t="s">
        <v>545</v>
      </c>
      <c r="I1005" s="279" t="s">
        <v>545</v>
      </c>
      <c r="J1005" s="279" t="s">
        <v>545</v>
      </c>
      <c r="K1005" s="279" t="s">
        <v>545</v>
      </c>
      <c r="L1005" s="279" t="s">
        <v>545</v>
      </c>
      <c r="M1005" s="279" t="s">
        <v>545</v>
      </c>
    </row>
    <row r="1006" spans="1:13" ht="15" customHeight="1">
      <c r="B1006" s="564" t="s">
        <v>547</v>
      </c>
      <c r="C1006" s="565"/>
      <c r="D1006" s="277" t="s">
        <v>1301</v>
      </c>
      <c r="E1006" s="277" t="s">
        <v>1290</v>
      </c>
      <c r="F1006" s="279">
        <f>SUM(G1006:L1006)</f>
        <v>0</v>
      </c>
      <c r="G1006" s="279" t="s">
        <v>545</v>
      </c>
      <c r="H1006" s="279" t="s">
        <v>545</v>
      </c>
      <c r="I1006" s="279" t="s">
        <v>545</v>
      </c>
      <c r="J1006" s="279" t="s">
        <v>545</v>
      </c>
      <c r="K1006" s="279" t="s">
        <v>545</v>
      </c>
      <c r="L1006" s="279" t="s">
        <v>545</v>
      </c>
      <c r="M1006" s="279" t="s">
        <v>545</v>
      </c>
    </row>
    <row r="1007" spans="1:13" ht="15" customHeight="1">
      <c r="A1007" s="265">
        <v>8077428453</v>
      </c>
      <c r="B1007" s="562" t="s">
        <v>1300</v>
      </c>
      <c r="C1007" s="563"/>
      <c r="D1007" s="277" t="s">
        <v>1299</v>
      </c>
      <c r="E1007" s="277" t="s">
        <v>1290</v>
      </c>
      <c r="F1007" s="280">
        <f>SUM(G1007:L1007)</f>
        <v>0</v>
      </c>
      <c r="G1007" s="280">
        <f t="shared" ref="G1007:M1007" si="201">SUM(G1009:G1011)</f>
        <v>0</v>
      </c>
      <c r="H1007" s="280">
        <f t="shared" si="201"/>
        <v>0</v>
      </c>
      <c r="I1007" s="280">
        <f t="shared" si="201"/>
        <v>0</v>
      </c>
      <c r="J1007" s="280">
        <f t="shared" si="201"/>
        <v>0</v>
      </c>
      <c r="K1007" s="280">
        <f t="shared" si="201"/>
        <v>0</v>
      </c>
      <c r="L1007" s="280">
        <f t="shared" si="201"/>
        <v>0</v>
      </c>
      <c r="M1007" s="280">
        <f t="shared" si="201"/>
        <v>0</v>
      </c>
    </row>
    <row r="1008" spans="1:13" ht="15" customHeight="1">
      <c r="B1008" s="564" t="s">
        <v>550</v>
      </c>
      <c r="C1008" s="565"/>
      <c r="D1008" s="277" t="s">
        <v>545</v>
      </c>
      <c r="E1008" s="277" t="s">
        <v>545</v>
      </c>
      <c r="F1008" s="285" t="s">
        <v>545</v>
      </c>
      <c r="G1008" s="285" t="s">
        <v>545</v>
      </c>
      <c r="H1008" s="285" t="s">
        <v>545</v>
      </c>
      <c r="I1008" s="285" t="s">
        <v>545</v>
      </c>
      <c r="J1008" s="285" t="s">
        <v>545</v>
      </c>
      <c r="K1008" s="285" t="s">
        <v>545</v>
      </c>
      <c r="L1008" s="285" t="s">
        <v>545</v>
      </c>
      <c r="M1008" s="285" t="s">
        <v>545</v>
      </c>
    </row>
    <row r="1009" spans="1:15" ht="15" customHeight="1">
      <c r="B1009" s="564" t="s">
        <v>549</v>
      </c>
      <c r="C1009" s="565"/>
      <c r="D1009" s="277" t="s">
        <v>1299</v>
      </c>
      <c r="E1009" s="277" t="s">
        <v>1290</v>
      </c>
      <c r="F1009" s="279">
        <f>SUM(G1009:L1009)</f>
        <v>0</v>
      </c>
      <c r="G1009" s="279" t="s">
        <v>545</v>
      </c>
      <c r="H1009" s="279" t="s">
        <v>545</v>
      </c>
      <c r="I1009" s="279" t="s">
        <v>545</v>
      </c>
      <c r="J1009" s="279" t="s">
        <v>545</v>
      </c>
      <c r="K1009" s="279" t="s">
        <v>545</v>
      </c>
      <c r="L1009" s="279" t="s">
        <v>545</v>
      </c>
      <c r="M1009" s="279" t="s">
        <v>545</v>
      </c>
    </row>
    <row r="1010" spans="1:15" ht="15" customHeight="1">
      <c r="B1010" s="564" t="s">
        <v>548</v>
      </c>
      <c r="C1010" s="565"/>
      <c r="D1010" s="277" t="s">
        <v>1299</v>
      </c>
      <c r="E1010" s="277" t="s">
        <v>1290</v>
      </c>
      <c r="F1010" s="279">
        <f>SUM(G1010:L1010)</f>
        <v>0</v>
      </c>
      <c r="G1010" s="279" t="s">
        <v>545</v>
      </c>
      <c r="H1010" s="279" t="s">
        <v>545</v>
      </c>
      <c r="I1010" s="279" t="s">
        <v>545</v>
      </c>
      <c r="J1010" s="279" t="s">
        <v>545</v>
      </c>
      <c r="K1010" s="279" t="s">
        <v>545</v>
      </c>
      <c r="L1010" s="279" t="s">
        <v>545</v>
      </c>
      <c r="M1010" s="279" t="s">
        <v>545</v>
      </c>
    </row>
    <row r="1011" spans="1:15" ht="15" customHeight="1">
      <c r="B1011" s="564" t="s">
        <v>547</v>
      </c>
      <c r="C1011" s="565"/>
      <c r="D1011" s="277" t="s">
        <v>1299</v>
      </c>
      <c r="E1011" s="277" t="s">
        <v>1290</v>
      </c>
      <c r="F1011" s="279">
        <f>SUM(G1011:L1011)</f>
        <v>0</v>
      </c>
      <c r="G1011" s="279" t="s">
        <v>545</v>
      </c>
      <c r="H1011" s="279" t="s">
        <v>545</v>
      </c>
      <c r="I1011" s="279" t="s">
        <v>545</v>
      </c>
      <c r="J1011" s="279" t="s">
        <v>545</v>
      </c>
      <c r="K1011" s="279" t="s">
        <v>545</v>
      </c>
      <c r="L1011" s="279" t="s">
        <v>545</v>
      </c>
      <c r="M1011" s="279" t="s">
        <v>545</v>
      </c>
    </row>
    <row r="1012" spans="1:15" ht="15" customHeight="1">
      <c r="A1012" s="265">
        <v>8077425953</v>
      </c>
      <c r="B1012" s="562" t="s">
        <v>1298</v>
      </c>
      <c r="C1012" s="563"/>
      <c r="D1012" s="277" t="s">
        <v>1297</v>
      </c>
      <c r="E1012" s="277" t="s">
        <v>1290</v>
      </c>
      <c r="F1012" s="280">
        <f>SUM(G1012:L1012)</f>
        <v>0</v>
      </c>
      <c r="G1012" s="280">
        <f t="shared" ref="G1012:M1012" si="202">SUM(G1014:G1016)</f>
        <v>0</v>
      </c>
      <c r="H1012" s="280">
        <f t="shared" si="202"/>
        <v>0</v>
      </c>
      <c r="I1012" s="280">
        <f t="shared" si="202"/>
        <v>0</v>
      </c>
      <c r="J1012" s="280">
        <f t="shared" si="202"/>
        <v>0</v>
      </c>
      <c r="K1012" s="280">
        <f t="shared" si="202"/>
        <v>0</v>
      </c>
      <c r="L1012" s="280">
        <f t="shared" si="202"/>
        <v>0</v>
      </c>
      <c r="M1012" s="280">
        <f t="shared" si="202"/>
        <v>0</v>
      </c>
    </row>
    <row r="1013" spans="1:15" ht="15" customHeight="1">
      <c r="B1013" s="580" t="s">
        <v>550</v>
      </c>
      <c r="C1013" s="581"/>
      <c r="D1013" s="277" t="s">
        <v>545</v>
      </c>
      <c r="E1013" s="277" t="s">
        <v>545</v>
      </c>
      <c r="F1013" s="285" t="s">
        <v>545</v>
      </c>
      <c r="G1013" s="285" t="s">
        <v>545</v>
      </c>
      <c r="H1013" s="285" t="s">
        <v>545</v>
      </c>
      <c r="I1013" s="285" t="s">
        <v>545</v>
      </c>
      <c r="J1013" s="285" t="s">
        <v>545</v>
      </c>
      <c r="K1013" s="285" t="s">
        <v>545</v>
      </c>
      <c r="L1013" s="285" t="s">
        <v>545</v>
      </c>
      <c r="M1013" s="285" t="s">
        <v>545</v>
      </c>
    </row>
    <row r="1014" spans="1:15" ht="15" customHeight="1">
      <c r="B1014" s="580" t="s">
        <v>549</v>
      </c>
      <c r="C1014" s="581"/>
      <c r="D1014" s="277" t="s">
        <v>1297</v>
      </c>
      <c r="E1014" s="277" t="s">
        <v>1290</v>
      </c>
      <c r="F1014" s="279">
        <f>SUM(G1014:L1014)</f>
        <v>0</v>
      </c>
      <c r="G1014" s="279" t="s">
        <v>545</v>
      </c>
      <c r="H1014" s="279" t="s">
        <v>545</v>
      </c>
      <c r="I1014" s="279" t="s">
        <v>545</v>
      </c>
      <c r="J1014" s="279" t="s">
        <v>545</v>
      </c>
      <c r="K1014" s="279" t="s">
        <v>545</v>
      </c>
      <c r="L1014" s="279" t="s">
        <v>545</v>
      </c>
      <c r="M1014" s="279" t="s">
        <v>545</v>
      </c>
    </row>
    <row r="1015" spans="1:15" ht="15" customHeight="1">
      <c r="B1015" s="580" t="s">
        <v>548</v>
      </c>
      <c r="C1015" s="581"/>
      <c r="D1015" s="277" t="s">
        <v>1297</v>
      </c>
      <c r="E1015" s="277" t="s">
        <v>1290</v>
      </c>
      <c r="F1015" s="279">
        <f>SUM(G1015:L1015)</f>
        <v>0</v>
      </c>
      <c r="G1015" s="279" t="s">
        <v>545</v>
      </c>
      <c r="H1015" s="279" t="s">
        <v>545</v>
      </c>
      <c r="I1015" s="279" t="s">
        <v>545</v>
      </c>
      <c r="J1015" s="279" t="s">
        <v>545</v>
      </c>
      <c r="K1015" s="279" t="s">
        <v>545</v>
      </c>
      <c r="L1015" s="279" t="s">
        <v>545</v>
      </c>
      <c r="M1015" s="279" t="s">
        <v>545</v>
      </c>
    </row>
    <row r="1016" spans="1:15" ht="15" customHeight="1">
      <c r="B1016" s="580" t="s">
        <v>547</v>
      </c>
      <c r="C1016" s="581"/>
      <c r="D1016" s="277" t="s">
        <v>1297</v>
      </c>
      <c r="E1016" s="277" t="s">
        <v>1290</v>
      </c>
      <c r="F1016" s="279">
        <f>SUM(G1016:L1016)</f>
        <v>0</v>
      </c>
      <c r="G1016" s="279" t="s">
        <v>545</v>
      </c>
      <c r="H1016" s="279" t="s">
        <v>545</v>
      </c>
      <c r="I1016" s="279" t="s">
        <v>545</v>
      </c>
      <c r="J1016" s="279" t="s">
        <v>545</v>
      </c>
      <c r="K1016" s="279" t="s">
        <v>545</v>
      </c>
      <c r="L1016" s="279" t="s">
        <v>545</v>
      </c>
      <c r="M1016" s="279" t="s">
        <v>545</v>
      </c>
    </row>
    <row r="1017" spans="1:15" ht="15" customHeight="1">
      <c r="A1017" s="265">
        <v>8077398453</v>
      </c>
      <c r="B1017" s="562" t="s">
        <v>1296</v>
      </c>
      <c r="C1017" s="563"/>
      <c r="D1017" s="277" t="s">
        <v>1295</v>
      </c>
      <c r="E1017" s="277" t="s">
        <v>1290</v>
      </c>
      <c r="F1017" s="280">
        <f>SUM(G1017:L1017)</f>
        <v>0</v>
      </c>
      <c r="G1017" s="280">
        <f t="shared" ref="G1017:M1017" si="203">SUM(G1019:G1021)</f>
        <v>0</v>
      </c>
      <c r="H1017" s="280">
        <f t="shared" si="203"/>
        <v>0</v>
      </c>
      <c r="I1017" s="280">
        <f t="shared" si="203"/>
        <v>0</v>
      </c>
      <c r="J1017" s="280">
        <f t="shared" si="203"/>
        <v>0</v>
      </c>
      <c r="K1017" s="280">
        <f t="shared" si="203"/>
        <v>0</v>
      </c>
      <c r="L1017" s="280">
        <f t="shared" si="203"/>
        <v>0</v>
      </c>
      <c r="M1017" s="280">
        <f t="shared" si="203"/>
        <v>0</v>
      </c>
    </row>
    <row r="1018" spans="1:15" ht="15" customHeight="1">
      <c r="B1018" s="580" t="s">
        <v>550</v>
      </c>
      <c r="C1018" s="581"/>
      <c r="D1018" s="277" t="s">
        <v>545</v>
      </c>
      <c r="E1018" s="277" t="s">
        <v>545</v>
      </c>
      <c r="F1018" s="285" t="s">
        <v>545</v>
      </c>
      <c r="G1018" s="285" t="s">
        <v>545</v>
      </c>
      <c r="H1018" s="285" t="s">
        <v>545</v>
      </c>
      <c r="I1018" s="285" t="s">
        <v>545</v>
      </c>
      <c r="J1018" s="285" t="s">
        <v>545</v>
      </c>
      <c r="K1018" s="285" t="s">
        <v>545</v>
      </c>
      <c r="L1018" s="285" t="s">
        <v>545</v>
      </c>
      <c r="M1018" s="285" t="s">
        <v>545</v>
      </c>
    </row>
    <row r="1019" spans="1:15" ht="15" customHeight="1">
      <c r="B1019" s="580" t="s">
        <v>549</v>
      </c>
      <c r="C1019" s="581"/>
      <c r="D1019" s="277" t="s">
        <v>1295</v>
      </c>
      <c r="E1019" s="277" t="s">
        <v>1290</v>
      </c>
      <c r="F1019" s="279">
        <f>SUM(G1019:L1019)</f>
        <v>0</v>
      </c>
      <c r="G1019" s="279" t="s">
        <v>545</v>
      </c>
      <c r="H1019" s="279" t="s">
        <v>545</v>
      </c>
      <c r="I1019" s="279" t="s">
        <v>545</v>
      </c>
      <c r="J1019" s="279" t="s">
        <v>545</v>
      </c>
      <c r="K1019" s="279" t="s">
        <v>545</v>
      </c>
      <c r="L1019" s="279"/>
      <c r="M1019" s="279"/>
      <c r="N1019" s="284"/>
      <c r="O1019" s="284"/>
    </row>
    <row r="1020" spans="1:15" ht="15" customHeight="1">
      <c r="B1020" s="580" t="s">
        <v>548</v>
      </c>
      <c r="C1020" s="581"/>
      <c r="D1020" s="277" t="s">
        <v>1295</v>
      </c>
      <c r="E1020" s="277" t="s">
        <v>1290</v>
      </c>
      <c r="F1020" s="279">
        <f>SUM(G1020:L1020)</f>
        <v>0</v>
      </c>
      <c r="G1020" s="279" t="s">
        <v>545</v>
      </c>
      <c r="H1020" s="279" t="s">
        <v>545</v>
      </c>
      <c r="I1020" s="279" t="s">
        <v>545</v>
      </c>
      <c r="J1020" s="279" t="s">
        <v>545</v>
      </c>
      <c r="K1020" s="279" t="s">
        <v>545</v>
      </c>
      <c r="L1020" s="279"/>
      <c r="M1020" s="279"/>
      <c r="N1020" s="284"/>
    </row>
    <row r="1021" spans="1:15" ht="15" customHeight="1">
      <c r="B1021" s="580" t="s">
        <v>547</v>
      </c>
      <c r="C1021" s="581"/>
      <c r="D1021" s="277" t="s">
        <v>1295</v>
      </c>
      <c r="E1021" s="277" t="s">
        <v>1290</v>
      </c>
      <c r="F1021" s="279">
        <f>SUM(G1021:L1021)</f>
        <v>0</v>
      </c>
      <c r="G1021" s="279" t="s">
        <v>545</v>
      </c>
      <c r="H1021" s="279" t="s">
        <v>545</v>
      </c>
      <c r="I1021" s="279" t="s">
        <v>545</v>
      </c>
      <c r="J1021" s="279" t="s">
        <v>545</v>
      </c>
      <c r="K1021" s="279" t="s">
        <v>545</v>
      </c>
      <c r="L1021" s="279"/>
      <c r="M1021" s="279"/>
      <c r="N1021" s="284"/>
    </row>
    <row r="1022" spans="1:15" ht="15" customHeight="1">
      <c r="B1022" s="562" t="s">
        <v>1294</v>
      </c>
      <c r="C1022" s="563"/>
      <c r="D1022" s="277" t="s">
        <v>1293</v>
      </c>
      <c r="E1022" s="277" t="s">
        <v>1290</v>
      </c>
      <c r="F1022" s="280">
        <f>SUM(G1022:L1022)</f>
        <v>0</v>
      </c>
      <c r="G1022" s="280">
        <f t="shared" ref="G1022:M1022" si="204">SUM(G1024:G1026)</f>
        <v>0</v>
      </c>
      <c r="H1022" s="280">
        <f t="shared" si="204"/>
        <v>0</v>
      </c>
      <c r="I1022" s="280">
        <f t="shared" si="204"/>
        <v>0</v>
      </c>
      <c r="J1022" s="280">
        <f t="shared" si="204"/>
        <v>0</v>
      </c>
      <c r="K1022" s="280">
        <f t="shared" si="204"/>
        <v>0</v>
      </c>
      <c r="L1022" s="280">
        <f t="shared" si="204"/>
        <v>0</v>
      </c>
      <c r="M1022" s="280">
        <f t="shared" si="204"/>
        <v>0</v>
      </c>
    </row>
    <row r="1023" spans="1:15" ht="15" customHeight="1">
      <c r="B1023" s="580" t="s">
        <v>550</v>
      </c>
      <c r="C1023" s="581"/>
      <c r="D1023" s="277" t="s">
        <v>545</v>
      </c>
      <c r="E1023" s="277" t="s">
        <v>545</v>
      </c>
      <c r="F1023" s="285" t="s">
        <v>545</v>
      </c>
      <c r="G1023" s="285" t="s">
        <v>545</v>
      </c>
      <c r="H1023" s="285" t="s">
        <v>545</v>
      </c>
      <c r="I1023" s="285" t="s">
        <v>545</v>
      </c>
      <c r="J1023" s="285" t="s">
        <v>545</v>
      </c>
      <c r="K1023" s="285" t="s">
        <v>545</v>
      </c>
      <c r="L1023" s="285" t="s">
        <v>545</v>
      </c>
      <c r="M1023" s="285" t="s">
        <v>545</v>
      </c>
    </row>
    <row r="1024" spans="1:15" ht="15" customHeight="1">
      <c r="B1024" s="580" t="s">
        <v>549</v>
      </c>
      <c r="C1024" s="581"/>
      <c r="D1024" s="277" t="s">
        <v>1293</v>
      </c>
      <c r="E1024" s="277" t="s">
        <v>1290</v>
      </c>
      <c r="F1024" s="279">
        <f>SUM(G1024:L1024)</f>
        <v>0</v>
      </c>
      <c r="G1024" s="279" t="s">
        <v>545</v>
      </c>
      <c r="H1024" s="279" t="s">
        <v>545</v>
      </c>
      <c r="I1024" s="279" t="s">
        <v>545</v>
      </c>
      <c r="J1024" s="279" t="s">
        <v>545</v>
      </c>
      <c r="K1024" s="279" t="s">
        <v>545</v>
      </c>
      <c r="L1024" s="279" t="s">
        <v>545</v>
      </c>
      <c r="M1024" s="279" t="s">
        <v>545</v>
      </c>
    </row>
    <row r="1025" spans="2:14" ht="15" customHeight="1">
      <c r="B1025" s="580" t="s">
        <v>548</v>
      </c>
      <c r="C1025" s="581"/>
      <c r="D1025" s="277" t="s">
        <v>1293</v>
      </c>
      <c r="E1025" s="277" t="s">
        <v>1290</v>
      </c>
      <c r="F1025" s="279">
        <f>SUM(G1025:L1025)</f>
        <v>0</v>
      </c>
      <c r="G1025" s="279" t="s">
        <v>545</v>
      </c>
      <c r="H1025" s="279" t="s">
        <v>545</v>
      </c>
      <c r="I1025" s="279" t="s">
        <v>545</v>
      </c>
      <c r="J1025" s="279" t="s">
        <v>545</v>
      </c>
      <c r="K1025" s="279" t="s">
        <v>545</v>
      </c>
      <c r="L1025" s="279" t="s">
        <v>545</v>
      </c>
      <c r="M1025" s="279" t="s">
        <v>545</v>
      </c>
    </row>
    <row r="1026" spans="2:14" ht="15" customHeight="1">
      <c r="B1026" s="580" t="s">
        <v>547</v>
      </c>
      <c r="C1026" s="581"/>
      <c r="D1026" s="277" t="s">
        <v>1293</v>
      </c>
      <c r="E1026" s="277" t="s">
        <v>1290</v>
      </c>
      <c r="F1026" s="279">
        <f>SUM(G1026:L1026)</f>
        <v>0</v>
      </c>
      <c r="G1026" s="279" t="s">
        <v>545</v>
      </c>
      <c r="H1026" s="279" t="s">
        <v>545</v>
      </c>
      <c r="I1026" s="279" t="s">
        <v>545</v>
      </c>
      <c r="J1026" s="279" t="s">
        <v>545</v>
      </c>
      <c r="K1026" s="279" t="s">
        <v>545</v>
      </c>
      <c r="L1026" s="279" t="s">
        <v>545</v>
      </c>
      <c r="M1026" s="279" t="s">
        <v>545</v>
      </c>
    </row>
    <row r="1027" spans="2:14" ht="15" customHeight="1">
      <c r="B1027" s="562" t="s">
        <v>1292</v>
      </c>
      <c r="C1027" s="563"/>
      <c r="D1027" s="277" t="s">
        <v>1291</v>
      </c>
      <c r="E1027" s="277" t="s">
        <v>1290</v>
      </c>
      <c r="F1027" s="280">
        <f>SUM(G1027:L1027)</f>
        <v>0</v>
      </c>
      <c r="G1027" s="280">
        <f t="shared" ref="G1027:M1027" si="205">SUM(G1029:G1031)</f>
        <v>0</v>
      </c>
      <c r="H1027" s="280">
        <f t="shared" si="205"/>
        <v>0</v>
      </c>
      <c r="I1027" s="280">
        <f t="shared" si="205"/>
        <v>0</v>
      </c>
      <c r="J1027" s="280">
        <f t="shared" si="205"/>
        <v>0</v>
      </c>
      <c r="K1027" s="280">
        <f t="shared" si="205"/>
        <v>0</v>
      </c>
      <c r="L1027" s="280">
        <f t="shared" si="205"/>
        <v>0</v>
      </c>
      <c r="M1027" s="280">
        <f t="shared" si="205"/>
        <v>0</v>
      </c>
    </row>
    <row r="1028" spans="2:14" ht="15" customHeight="1">
      <c r="B1028" s="580" t="s">
        <v>550</v>
      </c>
      <c r="C1028" s="581"/>
      <c r="D1028" s="277" t="s">
        <v>545</v>
      </c>
      <c r="E1028" s="277" t="s">
        <v>545</v>
      </c>
      <c r="F1028" s="285" t="s">
        <v>545</v>
      </c>
      <c r="G1028" s="285" t="s">
        <v>545</v>
      </c>
      <c r="H1028" s="285" t="s">
        <v>545</v>
      </c>
      <c r="I1028" s="285" t="s">
        <v>545</v>
      </c>
      <c r="J1028" s="285" t="s">
        <v>545</v>
      </c>
      <c r="K1028" s="285" t="s">
        <v>545</v>
      </c>
      <c r="L1028" s="285" t="s">
        <v>545</v>
      </c>
      <c r="M1028" s="285" t="s">
        <v>545</v>
      </c>
    </row>
    <row r="1029" spans="2:14" ht="15" customHeight="1">
      <c r="B1029" s="580" t="s">
        <v>549</v>
      </c>
      <c r="C1029" s="581"/>
      <c r="D1029" s="277" t="s">
        <v>1291</v>
      </c>
      <c r="E1029" s="277" t="s">
        <v>1290</v>
      </c>
      <c r="F1029" s="279">
        <f>SUM(G1029:L1029)</f>
        <v>0</v>
      </c>
      <c r="G1029" s="279" t="s">
        <v>545</v>
      </c>
      <c r="H1029" s="279" t="s">
        <v>545</v>
      </c>
      <c r="I1029" s="279" t="s">
        <v>545</v>
      </c>
      <c r="J1029" s="279" t="s">
        <v>545</v>
      </c>
      <c r="K1029" s="279" t="s">
        <v>545</v>
      </c>
      <c r="L1029" s="279" t="s">
        <v>545</v>
      </c>
      <c r="M1029" s="279" t="s">
        <v>545</v>
      </c>
    </row>
    <row r="1030" spans="2:14" ht="15" customHeight="1">
      <c r="B1030" s="580" t="s">
        <v>548</v>
      </c>
      <c r="C1030" s="581"/>
      <c r="D1030" s="277" t="s">
        <v>1291</v>
      </c>
      <c r="E1030" s="277" t="s">
        <v>1290</v>
      </c>
      <c r="F1030" s="279">
        <f>SUM(G1030:L1030)</f>
        <v>0</v>
      </c>
      <c r="G1030" s="279" t="s">
        <v>545</v>
      </c>
      <c r="H1030" s="279" t="s">
        <v>545</v>
      </c>
      <c r="I1030" s="279" t="s">
        <v>545</v>
      </c>
      <c r="J1030" s="279" t="s">
        <v>545</v>
      </c>
      <c r="K1030" s="279" t="s">
        <v>545</v>
      </c>
      <c r="L1030" s="279" t="s">
        <v>545</v>
      </c>
      <c r="M1030" s="279" t="s">
        <v>545</v>
      </c>
    </row>
    <row r="1031" spans="2:14" ht="15" customHeight="1">
      <c r="B1031" s="580" t="s">
        <v>547</v>
      </c>
      <c r="C1031" s="581"/>
      <c r="D1031" s="277" t="s">
        <v>1291</v>
      </c>
      <c r="E1031" s="277" t="s">
        <v>1290</v>
      </c>
      <c r="F1031" s="279">
        <f>SUM(G1031:L1031)</f>
        <v>0</v>
      </c>
      <c r="G1031" s="279" t="s">
        <v>545</v>
      </c>
      <c r="H1031" s="279" t="s">
        <v>545</v>
      </c>
      <c r="I1031" s="279" t="s">
        <v>545</v>
      </c>
      <c r="J1031" s="279" t="s">
        <v>545</v>
      </c>
      <c r="K1031" s="279" t="s">
        <v>545</v>
      </c>
      <c r="L1031" s="279" t="s">
        <v>545</v>
      </c>
      <c r="M1031" s="279" t="s">
        <v>545</v>
      </c>
    </row>
    <row r="1032" spans="2:14" ht="15" customHeight="1">
      <c r="B1032" s="562" t="s">
        <v>1289</v>
      </c>
      <c r="C1032" s="563"/>
      <c r="D1032" s="277" t="s">
        <v>1288</v>
      </c>
      <c r="E1032" s="277" t="s">
        <v>1287</v>
      </c>
      <c r="F1032" s="280">
        <f>SUM(G1032:L1032)</f>
        <v>0</v>
      </c>
      <c r="G1032" s="280">
        <f t="shared" ref="G1032:M1032" si="206">SUM(G1034:G1036)</f>
        <v>0</v>
      </c>
      <c r="H1032" s="280">
        <f t="shared" si="206"/>
        <v>0</v>
      </c>
      <c r="I1032" s="280">
        <f t="shared" si="206"/>
        <v>0</v>
      </c>
      <c r="J1032" s="280">
        <f t="shared" si="206"/>
        <v>0</v>
      </c>
      <c r="K1032" s="280">
        <f t="shared" si="206"/>
        <v>0</v>
      </c>
      <c r="L1032" s="280">
        <f t="shared" si="206"/>
        <v>0</v>
      </c>
      <c r="M1032" s="280">
        <f t="shared" si="206"/>
        <v>0</v>
      </c>
    </row>
    <row r="1033" spans="2:14" ht="15" customHeight="1">
      <c r="B1033" s="574" t="s">
        <v>550</v>
      </c>
      <c r="C1033" s="575"/>
      <c r="D1033" s="277" t="s">
        <v>545</v>
      </c>
      <c r="E1033" s="277" t="s">
        <v>545</v>
      </c>
      <c r="F1033" s="285" t="s">
        <v>545</v>
      </c>
      <c r="G1033" s="285" t="s">
        <v>545</v>
      </c>
      <c r="H1033" s="285" t="s">
        <v>545</v>
      </c>
      <c r="I1033" s="285" t="s">
        <v>545</v>
      </c>
      <c r="J1033" s="285" t="s">
        <v>545</v>
      </c>
      <c r="K1033" s="285" t="s">
        <v>545</v>
      </c>
      <c r="L1033" s="285" t="s">
        <v>545</v>
      </c>
      <c r="M1033" s="285" t="s">
        <v>545</v>
      </c>
    </row>
    <row r="1034" spans="2:14" ht="15" customHeight="1">
      <c r="B1034" s="574" t="s">
        <v>549</v>
      </c>
      <c r="C1034" s="575"/>
      <c r="D1034" s="277" t="s">
        <v>1288</v>
      </c>
      <c r="E1034" s="277" t="s">
        <v>1287</v>
      </c>
      <c r="F1034" s="279">
        <f>SUM(G1034:L1034)</f>
        <v>0</v>
      </c>
      <c r="G1034" s="279"/>
      <c r="H1034" s="279"/>
      <c r="I1034" s="279"/>
      <c r="J1034" s="279"/>
      <c r="K1034" s="279"/>
      <c r="L1034" s="279"/>
      <c r="M1034" s="279"/>
    </row>
    <row r="1035" spans="2:14" ht="15" customHeight="1">
      <c r="B1035" s="574" t="s">
        <v>548</v>
      </c>
      <c r="C1035" s="575"/>
      <c r="D1035" s="277" t="s">
        <v>1288</v>
      </c>
      <c r="E1035" s="277" t="s">
        <v>1287</v>
      </c>
      <c r="F1035" s="279">
        <f>SUM(G1035:L1035)</f>
        <v>0</v>
      </c>
      <c r="G1035" s="279" t="s">
        <v>545</v>
      </c>
      <c r="H1035" s="279" t="s">
        <v>545</v>
      </c>
      <c r="I1035" s="279" t="s">
        <v>545</v>
      </c>
      <c r="J1035" s="279" t="s">
        <v>545</v>
      </c>
      <c r="K1035" s="279" t="s">
        <v>545</v>
      </c>
      <c r="L1035" s="279"/>
      <c r="M1035" s="279"/>
    </row>
    <row r="1036" spans="2:14" ht="15" customHeight="1">
      <c r="B1036" s="574" t="s">
        <v>547</v>
      </c>
      <c r="C1036" s="575"/>
      <c r="D1036" s="277" t="s">
        <v>1288</v>
      </c>
      <c r="E1036" s="277" t="s">
        <v>1287</v>
      </c>
      <c r="F1036" s="279">
        <f>SUM(G1036:L1036)</f>
        <v>0</v>
      </c>
      <c r="G1036" s="279" t="s">
        <v>545</v>
      </c>
      <c r="H1036" s="279" t="s">
        <v>545</v>
      </c>
      <c r="I1036" s="279" t="s">
        <v>545</v>
      </c>
      <c r="J1036" s="279" t="s">
        <v>545</v>
      </c>
      <c r="K1036" s="279" t="s">
        <v>545</v>
      </c>
      <c r="L1036" s="279"/>
      <c r="M1036" s="279"/>
    </row>
    <row r="1037" spans="2:14" ht="15" customHeight="1">
      <c r="B1037" s="562" t="s">
        <v>1286</v>
      </c>
      <c r="C1037" s="563"/>
      <c r="D1037" s="277" t="s">
        <v>1285</v>
      </c>
      <c r="E1037" s="277" t="s">
        <v>1280</v>
      </c>
      <c r="F1037" s="280">
        <f>SUM(G1037:L1037)</f>
        <v>0</v>
      </c>
      <c r="G1037" s="280">
        <f t="shared" ref="G1037:M1037" si="207">SUM(G1039:G1041)</f>
        <v>0</v>
      </c>
      <c r="H1037" s="280">
        <f t="shared" si="207"/>
        <v>0</v>
      </c>
      <c r="I1037" s="280">
        <f t="shared" si="207"/>
        <v>0</v>
      </c>
      <c r="J1037" s="280">
        <f t="shared" si="207"/>
        <v>0</v>
      </c>
      <c r="K1037" s="280">
        <f t="shared" si="207"/>
        <v>0</v>
      </c>
      <c r="L1037" s="280">
        <f t="shared" si="207"/>
        <v>0</v>
      </c>
      <c r="M1037" s="280">
        <f t="shared" si="207"/>
        <v>0</v>
      </c>
    </row>
    <row r="1038" spans="2:14" ht="15" customHeight="1">
      <c r="B1038" s="574" t="s">
        <v>550</v>
      </c>
      <c r="C1038" s="575"/>
      <c r="D1038" s="277" t="s">
        <v>545</v>
      </c>
      <c r="E1038" s="277" t="s">
        <v>545</v>
      </c>
      <c r="F1038" s="285" t="s">
        <v>545</v>
      </c>
      <c r="G1038" s="285" t="s">
        <v>545</v>
      </c>
      <c r="H1038" s="285" t="s">
        <v>545</v>
      </c>
      <c r="I1038" s="285" t="s">
        <v>545</v>
      </c>
      <c r="J1038" s="285" t="s">
        <v>545</v>
      </c>
      <c r="K1038" s="285" t="s">
        <v>545</v>
      </c>
      <c r="L1038" s="285" t="s">
        <v>545</v>
      </c>
      <c r="M1038" s="285" t="s">
        <v>545</v>
      </c>
    </row>
    <row r="1039" spans="2:14" ht="25.5" customHeight="1">
      <c r="B1039" s="574" t="s">
        <v>549</v>
      </c>
      <c r="C1039" s="575"/>
      <c r="D1039" s="277" t="s">
        <v>1285</v>
      </c>
      <c r="E1039" s="277" t="s">
        <v>1280</v>
      </c>
      <c r="F1039" s="279">
        <f>SUM(G1039:L1039)</f>
        <v>0</v>
      </c>
      <c r="G1039" s="279">
        <v>0</v>
      </c>
      <c r="H1039" s="279"/>
      <c r="I1039" s="279">
        <v>0</v>
      </c>
      <c r="J1039" s="279">
        <v>0</v>
      </c>
      <c r="K1039" s="279"/>
      <c r="L1039" s="279">
        <v>0</v>
      </c>
      <c r="M1039" s="279">
        <v>0</v>
      </c>
      <c r="N1039" s="278"/>
    </row>
    <row r="1040" spans="2:14">
      <c r="B1040" s="574" t="s">
        <v>548</v>
      </c>
      <c r="C1040" s="575"/>
      <c r="D1040" s="277" t="s">
        <v>1285</v>
      </c>
      <c r="E1040" s="277" t="s">
        <v>1280</v>
      </c>
      <c r="F1040" s="279">
        <f>SUM(G1040:L1040)</f>
        <v>0</v>
      </c>
      <c r="G1040" s="279" t="s">
        <v>545</v>
      </c>
      <c r="H1040" s="279" t="s">
        <v>545</v>
      </c>
      <c r="I1040" s="279" t="s">
        <v>545</v>
      </c>
      <c r="J1040" s="279" t="s">
        <v>545</v>
      </c>
      <c r="K1040" s="279" t="s">
        <v>545</v>
      </c>
      <c r="L1040" s="279">
        <v>0</v>
      </c>
      <c r="M1040" s="279"/>
      <c r="N1040" s="278"/>
    </row>
    <row r="1041" spans="1:14">
      <c r="B1041" s="574" t="s">
        <v>547</v>
      </c>
      <c r="C1041" s="575"/>
      <c r="D1041" s="277" t="s">
        <v>1285</v>
      </c>
      <c r="E1041" s="277" t="s">
        <v>1280</v>
      </c>
      <c r="F1041" s="279">
        <f>SUM(G1041:L1041)</f>
        <v>0</v>
      </c>
      <c r="G1041" s="279" t="s">
        <v>545</v>
      </c>
      <c r="H1041" s="279" t="s">
        <v>545</v>
      </c>
      <c r="I1041" s="279" t="s">
        <v>545</v>
      </c>
      <c r="J1041" s="279" t="s">
        <v>545</v>
      </c>
      <c r="K1041" s="279" t="s">
        <v>545</v>
      </c>
      <c r="L1041" s="279">
        <v>0</v>
      </c>
      <c r="M1041" s="279"/>
      <c r="N1041" s="278"/>
    </row>
    <row r="1042" spans="1:14" ht="15" customHeight="1">
      <c r="B1042" s="562" t="s">
        <v>1284</v>
      </c>
      <c r="C1042" s="563"/>
      <c r="D1042" s="277" t="s">
        <v>1283</v>
      </c>
      <c r="E1042" s="277" t="s">
        <v>1280</v>
      </c>
      <c r="F1042" s="280">
        <f>SUM(G1042:L1042)</f>
        <v>0</v>
      </c>
      <c r="G1042" s="280">
        <f t="shared" ref="G1042:M1042" si="208">SUM(G1044:G1046)</f>
        <v>0</v>
      </c>
      <c r="H1042" s="280">
        <f t="shared" si="208"/>
        <v>0</v>
      </c>
      <c r="I1042" s="280">
        <f t="shared" si="208"/>
        <v>0</v>
      </c>
      <c r="J1042" s="280">
        <f t="shared" si="208"/>
        <v>0</v>
      </c>
      <c r="K1042" s="280">
        <f t="shared" si="208"/>
        <v>0</v>
      </c>
      <c r="L1042" s="280">
        <f t="shared" si="208"/>
        <v>0</v>
      </c>
      <c r="M1042" s="280">
        <f t="shared" si="208"/>
        <v>0</v>
      </c>
    </row>
    <row r="1043" spans="1:14" ht="15" customHeight="1">
      <c r="B1043" s="564" t="s">
        <v>550</v>
      </c>
      <c r="C1043" s="565"/>
      <c r="D1043" s="277" t="s">
        <v>545</v>
      </c>
      <c r="E1043" s="277" t="s">
        <v>545</v>
      </c>
      <c r="F1043" s="285" t="s">
        <v>545</v>
      </c>
      <c r="G1043" s="285" t="s">
        <v>545</v>
      </c>
      <c r="H1043" s="285" t="s">
        <v>545</v>
      </c>
      <c r="I1043" s="285" t="s">
        <v>545</v>
      </c>
      <c r="J1043" s="285" t="s">
        <v>545</v>
      </c>
      <c r="K1043" s="285" t="s">
        <v>545</v>
      </c>
      <c r="L1043" s="285" t="s">
        <v>545</v>
      </c>
      <c r="M1043" s="285" t="s">
        <v>545</v>
      </c>
    </row>
    <row r="1044" spans="1:14" ht="15" customHeight="1">
      <c r="B1044" s="564" t="s">
        <v>549</v>
      </c>
      <c r="C1044" s="565"/>
      <c r="D1044" s="277" t="s">
        <v>1283</v>
      </c>
      <c r="E1044" s="277" t="s">
        <v>1280</v>
      </c>
      <c r="F1044" s="279">
        <f>SUM(G1044:L1044)</f>
        <v>0</v>
      </c>
      <c r="G1044" s="279" t="s">
        <v>545</v>
      </c>
      <c r="H1044" s="279" t="s">
        <v>545</v>
      </c>
      <c r="I1044" s="279" t="s">
        <v>545</v>
      </c>
      <c r="J1044" s="279" t="s">
        <v>545</v>
      </c>
      <c r="K1044" s="279" t="s">
        <v>545</v>
      </c>
      <c r="L1044" s="279"/>
      <c r="M1044" s="279"/>
      <c r="N1044" s="278"/>
    </row>
    <row r="1045" spans="1:14" ht="15" customHeight="1">
      <c r="B1045" s="564" t="s">
        <v>548</v>
      </c>
      <c r="C1045" s="565"/>
      <c r="D1045" s="277" t="s">
        <v>1283</v>
      </c>
      <c r="E1045" s="277" t="s">
        <v>1280</v>
      </c>
      <c r="F1045" s="279">
        <f>SUM(G1045:L1045)</f>
        <v>0</v>
      </c>
      <c r="G1045" s="279" t="s">
        <v>545</v>
      </c>
      <c r="H1045" s="279" t="s">
        <v>545</v>
      </c>
      <c r="I1045" s="279" t="s">
        <v>545</v>
      </c>
      <c r="J1045" s="279" t="s">
        <v>545</v>
      </c>
      <c r="K1045" s="279" t="s">
        <v>545</v>
      </c>
      <c r="L1045" s="279"/>
      <c r="M1045" s="279"/>
      <c r="N1045" s="278"/>
    </row>
    <row r="1046" spans="1:14" ht="15" customHeight="1">
      <c r="B1046" s="564" t="s">
        <v>547</v>
      </c>
      <c r="C1046" s="565"/>
      <c r="D1046" s="277" t="s">
        <v>1283</v>
      </c>
      <c r="E1046" s="277" t="s">
        <v>1280</v>
      </c>
      <c r="F1046" s="279">
        <f>SUM(G1046:L1046)</f>
        <v>0</v>
      </c>
      <c r="G1046" s="279" t="s">
        <v>545</v>
      </c>
      <c r="H1046" s="279" t="s">
        <v>545</v>
      </c>
      <c r="I1046" s="279" t="s">
        <v>545</v>
      </c>
      <c r="J1046" s="279" t="s">
        <v>545</v>
      </c>
      <c r="K1046" s="279" t="s">
        <v>545</v>
      </c>
      <c r="L1046" s="279"/>
      <c r="M1046" s="279"/>
      <c r="N1046" s="278"/>
    </row>
    <row r="1047" spans="1:14" ht="15" customHeight="1">
      <c r="A1047" s="265">
        <v>8077380953</v>
      </c>
      <c r="B1047" s="562" t="s">
        <v>1282</v>
      </c>
      <c r="C1047" s="563"/>
      <c r="D1047" s="277" t="s">
        <v>1281</v>
      </c>
      <c r="E1047" s="277" t="s">
        <v>1280</v>
      </c>
      <c r="F1047" s="280">
        <f>SUM(G1047:L1047)</f>
        <v>0</v>
      </c>
      <c r="G1047" s="280">
        <f t="shared" ref="G1047:M1047" si="209">SUM(G1049:G1051)</f>
        <v>0</v>
      </c>
      <c r="H1047" s="280">
        <f t="shared" si="209"/>
        <v>0</v>
      </c>
      <c r="I1047" s="280">
        <f t="shared" si="209"/>
        <v>0</v>
      </c>
      <c r="J1047" s="280">
        <f t="shared" si="209"/>
        <v>0</v>
      </c>
      <c r="K1047" s="280">
        <f t="shared" si="209"/>
        <v>0</v>
      </c>
      <c r="L1047" s="280">
        <f t="shared" si="209"/>
        <v>0</v>
      </c>
      <c r="M1047" s="280">
        <f t="shared" si="209"/>
        <v>0</v>
      </c>
    </row>
    <row r="1048" spans="1:14" ht="15" customHeight="1">
      <c r="B1048" s="564" t="s">
        <v>550</v>
      </c>
      <c r="C1048" s="565"/>
      <c r="D1048" s="277" t="s">
        <v>545</v>
      </c>
      <c r="E1048" s="277" t="s">
        <v>545</v>
      </c>
      <c r="F1048" s="285" t="s">
        <v>545</v>
      </c>
      <c r="G1048" s="285" t="s">
        <v>545</v>
      </c>
      <c r="H1048" s="285" t="s">
        <v>545</v>
      </c>
      <c r="I1048" s="285" t="s">
        <v>545</v>
      </c>
      <c r="J1048" s="285" t="s">
        <v>545</v>
      </c>
      <c r="K1048" s="285" t="s">
        <v>545</v>
      </c>
      <c r="L1048" s="285" t="s">
        <v>545</v>
      </c>
      <c r="M1048" s="285" t="s">
        <v>545</v>
      </c>
    </row>
    <row r="1049" spans="1:14" ht="15" customHeight="1">
      <c r="B1049" s="564" t="s">
        <v>549</v>
      </c>
      <c r="C1049" s="565"/>
      <c r="D1049" s="277" t="s">
        <v>1281</v>
      </c>
      <c r="E1049" s="277" t="s">
        <v>1280</v>
      </c>
      <c r="F1049" s="279">
        <f>SUM(G1049:L1049)</f>
        <v>0</v>
      </c>
      <c r="G1049" s="279" t="s">
        <v>545</v>
      </c>
      <c r="H1049" s="279" t="s">
        <v>545</v>
      </c>
      <c r="I1049" s="279" t="s">
        <v>545</v>
      </c>
      <c r="J1049" s="279" t="s">
        <v>545</v>
      </c>
      <c r="K1049" s="279" t="s">
        <v>545</v>
      </c>
      <c r="L1049" s="279" t="s">
        <v>545</v>
      </c>
      <c r="M1049" s="279" t="s">
        <v>545</v>
      </c>
    </row>
    <row r="1050" spans="1:14" ht="15" customHeight="1">
      <c r="B1050" s="564" t="s">
        <v>548</v>
      </c>
      <c r="C1050" s="565"/>
      <c r="D1050" s="277" t="s">
        <v>1281</v>
      </c>
      <c r="E1050" s="277" t="s">
        <v>1280</v>
      </c>
      <c r="F1050" s="279">
        <f>SUM(G1050:L1050)</f>
        <v>0</v>
      </c>
      <c r="G1050" s="279" t="s">
        <v>545</v>
      </c>
      <c r="H1050" s="279" t="s">
        <v>545</v>
      </c>
      <c r="I1050" s="279" t="s">
        <v>545</v>
      </c>
      <c r="J1050" s="279" t="s">
        <v>545</v>
      </c>
      <c r="K1050" s="279" t="s">
        <v>545</v>
      </c>
      <c r="L1050" s="279" t="s">
        <v>545</v>
      </c>
      <c r="M1050" s="279" t="s">
        <v>545</v>
      </c>
    </row>
    <row r="1051" spans="1:14" ht="15" customHeight="1">
      <c r="B1051" s="564" t="s">
        <v>547</v>
      </c>
      <c r="C1051" s="565"/>
      <c r="D1051" s="277" t="s">
        <v>1281</v>
      </c>
      <c r="E1051" s="277" t="s">
        <v>1280</v>
      </c>
      <c r="F1051" s="279">
        <f>SUM(G1051:L1051)</f>
        <v>0</v>
      </c>
      <c r="G1051" s="279" t="s">
        <v>545</v>
      </c>
      <c r="H1051" s="279" t="s">
        <v>545</v>
      </c>
      <c r="I1051" s="279" t="s">
        <v>545</v>
      </c>
      <c r="J1051" s="279" t="s">
        <v>545</v>
      </c>
      <c r="K1051" s="279" t="s">
        <v>545</v>
      </c>
      <c r="L1051" s="279" t="s">
        <v>545</v>
      </c>
      <c r="M1051" s="279" t="s">
        <v>545</v>
      </c>
    </row>
    <row r="1052" spans="1:14" ht="15" customHeight="1">
      <c r="A1052" s="265">
        <v>8077430953</v>
      </c>
      <c r="B1052" s="562" t="s">
        <v>1279</v>
      </c>
      <c r="C1052" s="563"/>
      <c r="D1052" s="277" t="s">
        <v>1278</v>
      </c>
      <c r="E1052" s="277" t="s">
        <v>1276</v>
      </c>
      <c r="F1052" s="280">
        <f>SUM(G1052:L1052)</f>
        <v>0</v>
      </c>
      <c r="G1052" s="280">
        <f t="shared" ref="G1052:M1052" si="210">SUM(G1054:G1056)</f>
        <v>0</v>
      </c>
      <c r="H1052" s="280">
        <f t="shared" si="210"/>
        <v>0</v>
      </c>
      <c r="I1052" s="280">
        <f t="shared" si="210"/>
        <v>0</v>
      </c>
      <c r="J1052" s="280">
        <f t="shared" si="210"/>
        <v>0</v>
      </c>
      <c r="K1052" s="280">
        <f t="shared" si="210"/>
        <v>0</v>
      </c>
      <c r="L1052" s="280">
        <f t="shared" si="210"/>
        <v>0</v>
      </c>
      <c r="M1052" s="280">
        <f t="shared" si="210"/>
        <v>0</v>
      </c>
    </row>
    <row r="1053" spans="1:14" ht="15" customHeight="1">
      <c r="B1053" s="572" t="s">
        <v>550</v>
      </c>
      <c r="C1053" s="573"/>
      <c r="D1053" s="277" t="s">
        <v>545</v>
      </c>
      <c r="E1053" s="277" t="s">
        <v>545</v>
      </c>
      <c r="F1053" s="285" t="s">
        <v>545</v>
      </c>
      <c r="G1053" s="285" t="s">
        <v>545</v>
      </c>
      <c r="H1053" s="285" t="s">
        <v>545</v>
      </c>
      <c r="I1053" s="285" t="s">
        <v>545</v>
      </c>
      <c r="J1053" s="285" t="s">
        <v>545</v>
      </c>
      <c r="K1053" s="285" t="s">
        <v>545</v>
      </c>
      <c r="L1053" s="285" t="s">
        <v>545</v>
      </c>
      <c r="M1053" s="285" t="s">
        <v>545</v>
      </c>
    </row>
    <row r="1054" spans="1:14" ht="15" customHeight="1">
      <c r="B1054" s="572" t="s">
        <v>549</v>
      </c>
      <c r="C1054" s="573"/>
      <c r="D1054" s="277" t="s">
        <v>1278</v>
      </c>
      <c r="E1054" s="277" t="s">
        <v>1276</v>
      </c>
      <c r="F1054" s="279">
        <f>SUM(G1054:L1054)</f>
        <v>0</v>
      </c>
      <c r="G1054" s="279" t="s">
        <v>545</v>
      </c>
      <c r="H1054" s="279" t="s">
        <v>545</v>
      </c>
      <c r="I1054" s="279" t="s">
        <v>545</v>
      </c>
      <c r="J1054" s="279" t="s">
        <v>545</v>
      </c>
      <c r="K1054" s="279" t="s">
        <v>545</v>
      </c>
      <c r="L1054" s="279" t="s">
        <v>545</v>
      </c>
      <c r="M1054" s="279" t="s">
        <v>545</v>
      </c>
    </row>
    <row r="1055" spans="1:14" ht="15" customHeight="1">
      <c r="B1055" s="572" t="s">
        <v>548</v>
      </c>
      <c r="C1055" s="573"/>
      <c r="D1055" s="277" t="s">
        <v>1278</v>
      </c>
      <c r="E1055" s="277" t="s">
        <v>1276</v>
      </c>
      <c r="F1055" s="279">
        <f>SUM(G1055:L1055)</f>
        <v>0</v>
      </c>
      <c r="G1055" s="279" t="s">
        <v>545</v>
      </c>
      <c r="H1055" s="279" t="s">
        <v>545</v>
      </c>
      <c r="I1055" s="279" t="s">
        <v>545</v>
      </c>
      <c r="J1055" s="279" t="s">
        <v>545</v>
      </c>
      <c r="K1055" s="279" t="s">
        <v>545</v>
      </c>
      <c r="L1055" s="279" t="s">
        <v>545</v>
      </c>
      <c r="M1055" s="279" t="s">
        <v>545</v>
      </c>
    </row>
    <row r="1056" spans="1:14" ht="15" customHeight="1">
      <c r="B1056" s="572" t="s">
        <v>547</v>
      </c>
      <c r="C1056" s="573"/>
      <c r="D1056" s="277" t="s">
        <v>1278</v>
      </c>
      <c r="E1056" s="277" t="s">
        <v>1276</v>
      </c>
      <c r="F1056" s="279">
        <f>SUM(G1056:L1056)</f>
        <v>0</v>
      </c>
      <c r="G1056" s="279" t="s">
        <v>545</v>
      </c>
      <c r="H1056" s="279" t="s">
        <v>545</v>
      </c>
      <c r="I1056" s="279" t="s">
        <v>545</v>
      </c>
      <c r="J1056" s="279" t="s">
        <v>545</v>
      </c>
      <c r="K1056" s="279" t="s">
        <v>545</v>
      </c>
      <c r="L1056" s="279" t="s">
        <v>545</v>
      </c>
      <c r="M1056" s="279" t="s">
        <v>545</v>
      </c>
    </row>
    <row r="1057" spans="1:13" ht="15" customHeight="1">
      <c r="A1057" s="265">
        <v>8077395953</v>
      </c>
      <c r="B1057" s="562" t="s">
        <v>1277</v>
      </c>
      <c r="C1057" s="563"/>
      <c r="D1057" s="277" t="s">
        <v>1276</v>
      </c>
      <c r="E1057" s="277" t="s">
        <v>102</v>
      </c>
      <c r="F1057" s="280">
        <f>SUM(G1057:L1057)</f>
        <v>0</v>
      </c>
      <c r="G1057" s="280">
        <f t="shared" ref="G1057:M1057" si="211">SUM(G1059:G1061)</f>
        <v>0</v>
      </c>
      <c r="H1057" s="280">
        <f t="shared" si="211"/>
        <v>0</v>
      </c>
      <c r="I1057" s="280">
        <f t="shared" si="211"/>
        <v>0</v>
      </c>
      <c r="J1057" s="280">
        <f t="shared" si="211"/>
        <v>0</v>
      </c>
      <c r="K1057" s="280">
        <f t="shared" si="211"/>
        <v>0</v>
      </c>
      <c r="L1057" s="280">
        <f t="shared" si="211"/>
        <v>0</v>
      </c>
      <c r="M1057" s="280">
        <f t="shared" si="211"/>
        <v>0</v>
      </c>
    </row>
    <row r="1058" spans="1:13" ht="15" customHeight="1">
      <c r="B1058" s="572" t="s">
        <v>550</v>
      </c>
      <c r="C1058" s="573"/>
      <c r="D1058" s="277" t="s">
        <v>545</v>
      </c>
      <c r="E1058" s="277" t="s">
        <v>545</v>
      </c>
      <c r="F1058" s="285" t="s">
        <v>545</v>
      </c>
      <c r="G1058" s="285" t="s">
        <v>545</v>
      </c>
      <c r="H1058" s="285" t="s">
        <v>545</v>
      </c>
      <c r="I1058" s="285" t="s">
        <v>545</v>
      </c>
      <c r="J1058" s="285" t="s">
        <v>545</v>
      </c>
      <c r="K1058" s="285" t="s">
        <v>545</v>
      </c>
      <c r="L1058" s="285" t="s">
        <v>545</v>
      </c>
      <c r="M1058" s="285" t="s">
        <v>545</v>
      </c>
    </row>
    <row r="1059" spans="1:13" ht="15" customHeight="1">
      <c r="B1059" s="572" t="s">
        <v>549</v>
      </c>
      <c r="C1059" s="573"/>
      <c r="D1059" s="277" t="s">
        <v>1276</v>
      </c>
      <c r="E1059" s="277" t="s">
        <v>102</v>
      </c>
      <c r="F1059" s="279">
        <f>SUM(G1059:L1059)</f>
        <v>0</v>
      </c>
      <c r="G1059" s="279" t="s">
        <v>545</v>
      </c>
      <c r="H1059" s="279" t="s">
        <v>545</v>
      </c>
      <c r="I1059" s="279" t="s">
        <v>545</v>
      </c>
      <c r="J1059" s="279" t="s">
        <v>545</v>
      </c>
      <c r="K1059" s="279" t="s">
        <v>545</v>
      </c>
      <c r="L1059" s="279" t="s">
        <v>545</v>
      </c>
      <c r="M1059" s="279" t="s">
        <v>545</v>
      </c>
    </row>
    <row r="1060" spans="1:13" ht="15" customHeight="1">
      <c r="B1060" s="572" t="s">
        <v>548</v>
      </c>
      <c r="C1060" s="573"/>
      <c r="D1060" s="277" t="s">
        <v>1276</v>
      </c>
      <c r="E1060" s="277" t="s">
        <v>102</v>
      </c>
      <c r="F1060" s="279">
        <f>SUM(G1060:L1060)</f>
        <v>0</v>
      </c>
      <c r="G1060" s="279" t="s">
        <v>545</v>
      </c>
      <c r="H1060" s="279" t="s">
        <v>545</v>
      </c>
      <c r="I1060" s="279" t="s">
        <v>545</v>
      </c>
      <c r="J1060" s="279" t="s">
        <v>545</v>
      </c>
      <c r="K1060" s="279" t="s">
        <v>545</v>
      </c>
      <c r="L1060" s="279" t="s">
        <v>545</v>
      </c>
      <c r="M1060" s="279" t="s">
        <v>545</v>
      </c>
    </row>
    <row r="1061" spans="1:13" ht="15" customHeight="1">
      <c r="B1061" s="572" t="s">
        <v>547</v>
      </c>
      <c r="C1061" s="573"/>
      <c r="D1061" s="277" t="s">
        <v>1276</v>
      </c>
      <c r="E1061" s="277" t="s">
        <v>102</v>
      </c>
      <c r="F1061" s="279">
        <f>SUM(G1061:L1061)</f>
        <v>0</v>
      </c>
      <c r="G1061" s="279" t="s">
        <v>545</v>
      </c>
      <c r="H1061" s="279" t="s">
        <v>545</v>
      </c>
      <c r="I1061" s="279" t="s">
        <v>545</v>
      </c>
      <c r="J1061" s="279" t="s">
        <v>545</v>
      </c>
      <c r="K1061" s="279" t="s">
        <v>545</v>
      </c>
      <c r="L1061" s="279" t="s">
        <v>545</v>
      </c>
      <c r="M1061" s="279" t="s">
        <v>545</v>
      </c>
    </row>
    <row r="1062" spans="1:13" ht="15" customHeight="1">
      <c r="A1062" s="265">
        <v>8077393453</v>
      </c>
      <c r="B1062" s="562" t="s">
        <v>1275</v>
      </c>
      <c r="C1062" s="563"/>
      <c r="D1062" s="277" t="s">
        <v>1274</v>
      </c>
      <c r="E1062" s="277" t="s">
        <v>1073</v>
      </c>
      <c r="F1062" s="280">
        <f>SUM(G1062:L1062)</f>
        <v>0</v>
      </c>
      <c r="G1062" s="280">
        <f t="shared" ref="G1062:M1062" si="212">SUM(G1064:G1066)</f>
        <v>0</v>
      </c>
      <c r="H1062" s="280">
        <f t="shared" si="212"/>
        <v>0</v>
      </c>
      <c r="I1062" s="280">
        <f t="shared" si="212"/>
        <v>0</v>
      </c>
      <c r="J1062" s="280">
        <f t="shared" si="212"/>
        <v>0</v>
      </c>
      <c r="K1062" s="280">
        <f t="shared" si="212"/>
        <v>0</v>
      </c>
      <c r="L1062" s="280">
        <f t="shared" si="212"/>
        <v>0</v>
      </c>
      <c r="M1062" s="280">
        <f t="shared" si="212"/>
        <v>0</v>
      </c>
    </row>
    <row r="1063" spans="1:13" ht="15" customHeight="1">
      <c r="B1063" s="572" t="s">
        <v>550</v>
      </c>
      <c r="C1063" s="573"/>
      <c r="D1063" s="277" t="s">
        <v>545</v>
      </c>
      <c r="E1063" s="277" t="s">
        <v>545</v>
      </c>
      <c r="F1063" s="285" t="s">
        <v>545</v>
      </c>
      <c r="G1063" s="285" t="s">
        <v>545</v>
      </c>
      <c r="H1063" s="285" t="s">
        <v>545</v>
      </c>
      <c r="I1063" s="285" t="s">
        <v>545</v>
      </c>
      <c r="J1063" s="285" t="s">
        <v>545</v>
      </c>
      <c r="K1063" s="285" t="s">
        <v>545</v>
      </c>
      <c r="L1063" s="285" t="s">
        <v>545</v>
      </c>
      <c r="M1063" s="285" t="s">
        <v>545</v>
      </c>
    </row>
    <row r="1064" spans="1:13" ht="15" customHeight="1">
      <c r="B1064" s="572" t="s">
        <v>549</v>
      </c>
      <c r="C1064" s="573"/>
      <c r="D1064" s="277" t="s">
        <v>1274</v>
      </c>
      <c r="E1064" s="277" t="s">
        <v>1073</v>
      </c>
      <c r="F1064" s="279">
        <f>SUM(G1064:L1064)</f>
        <v>0</v>
      </c>
      <c r="G1064" s="279" t="s">
        <v>545</v>
      </c>
      <c r="H1064" s="279" t="s">
        <v>545</v>
      </c>
      <c r="I1064" s="279" t="s">
        <v>545</v>
      </c>
      <c r="J1064" s="279" t="s">
        <v>545</v>
      </c>
      <c r="K1064" s="279" t="s">
        <v>545</v>
      </c>
      <c r="L1064" s="279" t="s">
        <v>545</v>
      </c>
      <c r="M1064" s="279" t="s">
        <v>545</v>
      </c>
    </row>
    <row r="1065" spans="1:13" ht="15" customHeight="1">
      <c r="B1065" s="572" t="s">
        <v>548</v>
      </c>
      <c r="C1065" s="573"/>
      <c r="D1065" s="277" t="s">
        <v>1274</v>
      </c>
      <c r="E1065" s="277" t="s">
        <v>1073</v>
      </c>
      <c r="F1065" s="279">
        <f>SUM(G1065:L1065)</f>
        <v>0</v>
      </c>
      <c r="G1065" s="279" t="s">
        <v>545</v>
      </c>
      <c r="H1065" s="279" t="s">
        <v>545</v>
      </c>
      <c r="I1065" s="279" t="s">
        <v>545</v>
      </c>
      <c r="J1065" s="279" t="s">
        <v>545</v>
      </c>
      <c r="K1065" s="279" t="s">
        <v>545</v>
      </c>
      <c r="L1065" s="279" t="s">
        <v>545</v>
      </c>
      <c r="M1065" s="279" t="s">
        <v>545</v>
      </c>
    </row>
    <row r="1066" spans="1:13" ht="15" customHeight="1">
      <c r="B1066" s="572" t="s">
        <v>547</v>
      </c>
      <c r="C1066" s="573"/>
      <c r="D1066" s="277" t="s">
        <v>1274</v>
      </c>
      <c r="E1066" s="277" t="s">
        <v>1073</v>
      </c>
      <c r="F1066" s="279">
        <f>SUM(G1066:L1066)</f>
        <v>0</v>
      </c>
      <c r="G1066" s="279" t="s">
        <v>545</v>
      </c>
      <c r="H1066" s="279" t="s">
        <v>545</v>
      </c>
      <c r="I1066" s="279" t="s">
        <v>545</v>
      </c>
      <c r="J1066" s="279" t="s">
        <v>545</v>
      </c>
      <c r="K1066" s="279" t="s">
        <v>545</v>
      </c>
      <c r="L1066" s="279" t="s">
        <v>545</v>
      </c>
      <c r="M1066" s="279" t="s">
        <v>545</v>
      </c>
    </row>
    <row r="1067" spans="1:13" ht="15" customHeight="1">
      <c r="A1067" s="265">
        <v>8077405953</v>
      </c>
      <c r="B1067" s="562" t="s">
        <v>1273</v>
      </c>
      <c r="C1067" s="563"/>
      <c r="D1067" s="277" t="s">
        <v>1272</v>
      </c>
      <c r="E1067" s="277" t="s">
        <v>1071</v>
      </c>
      <c r="F1067" s="280">
        <f>SUM(G1067:L1067)</f>
        <v>0</v>
      </c>
      <c r="G1067" s="280">
        <f t="shared" ref="G1067:M1067" si="213">SUM(G1069:G1071)</f>
        <v>0</v>
      </c>
      <c r="H1067" s="280">
        <f t="shared" si="213"/>
        <v>0</v>
      </c>
      <c r="I1067" s="280">
        <f t="shared" si="213"/>
        <v>0</v>
      </c>
      <c r="J1067" s="280">
        <f t="shared" si="213"/>
        <v>0</v>
      </c>
      <c r="K1067" s="280">
        <f t="shared" si="213"/>
        <v>0</v>
      </c>
      <c r="L1067" s="280">
        <f t="shared" si="213"/>
        <v>0</v>
      </c>
      <c r="M1067" s="280">
        <f t="shared" si="213"/>
        <v>0</v>
      </c>
    </row>
    <row r="1068" spans="1:13" ht="15" customHeight="1">
      <c r="B1068" s="572" t="s">
        <v>550</v>
      </c>
      <c r="C1068" s="573"/>
      <c r="D1068" s="277" t="s">
        <v>545</v>
      </c>
      <c r="E1068" s="277" t="s">
        <v>545</v>
      </c>
      <c r="F1068" s="285" t="s">
        <v>545</v>
      </c>
      <c r="G1068" s="285" t="s">
        <v>545</v>
      </c>
      <c r="H1068" s="285" t="s">
        <v>545</v>
      </c>
      <c r="I1068" s="285" t="s">
        <v>545</v>
      </c>
      <c r="J1068" s="285" t="s">
        <v>545</v>
      </c>
      <c r="K1068" s="285" t="s">
        <v>545</v>
      </c>
      <c r="L1068" s="285" t="s">
        <v>545</v>
      </c>
      <c r="M1068" s="285" t="s">
        <v>545</v>
      </c>
    </row>
    <row r="1069" spans="1:13" ht="15" customHeight="1">
      <c r="B1069" s="572" t="s">
        <v>549</v>
      </c>
      <c r="C1069" s="573"/>
      <c r="D1069" s="277" t="s">
        <v>1272</v>
      </c>
      <c r="E1069" s="277" t="s">
        <v>1071</v>
      </c>
      <c r="F1069" s="279">
        <f>SUM(G1069:L1069)</f>
        <v>0</v>
      </c>
      <c r="G1069" s="279" t="s">
        <v>545</v>
      </c>
      <c r="H1069" s="279" t="s">
        <v>545</v>
      </c>
      <c r="I1069" s="279" t="s">
        <v>545</v>
      </c>
      <c r="J1069" s="279" t="s">
        <v>545</v>
      </c>
      <c r="K1069" s="279" t="s">
        <v>545</v>
      </c>
      <c r="L1069" s="279" t="s">
        <v>545</v>
      </c>
      <c r="M1069" s="279" t="s">
        <v>545</v>
      </c>
    </row>
    <row r="1070" spans="1:13" ht="15" customHeight="1">
      <c r="B1070" s="572" t="s">
        <v>548</v>
      </c>
      <c r="C1070" s="573"/>
      <c r="D1070" s="277" t="s">
        <v>1272</v>
      </c>
      <c r="E1070" s="277" t="s">
        <v>1071</v>
      </c>
      <c r="F1070" s="279">
        <f>SUM(G1070:L1070)</f>
        <v>0</v>
      </c>
      <c r="G1070" s="279" t="s">
        <v>545</v>
      </c>
      <c r="H1070" s="279" t="s">
        <v>545</v>
      </c>
      <c r="I1070" s="279" t="s">
        <v>545</v>
      </c>
      <c r="J1070" s="279" t="s">
        <v>545</v>
      </c>
      <c r="K1070" s="279" t="s">
        <v>545</v>
      </c>
      <c r="L1070" s="279" t="s">
        <v>545</v>
      </c>
      <c r="M1070" s="279" t="s">
        <v>545</v>
      </c>
    </row>
    <row r="1071" spans="1:13" ht="15" customHeight="1">
      <c r="B1071" s="572" t="s">
        <v>547</v>
      </c>
      <c r="C1071" s="573"/>
      <c r="D1071" s="277" t="s">
        <v>1272</v>
      </c>
      <c r="E1071" s="277" t="s">
        <v>1071</v>
      </c>
      <c r="F1071" s="279">
        <f>SUM(G1071:L1071)</f>
        <v>0</v>
      </c>
      <c r="G1071" s="279" t="s">
        <v>545</v>
      </c>
      <c r="H1071" s="279" t="s">
        <v>545</v>
      </c>
      <c r="I1071" s="279" t="s">
        <v>545</v>
      </c>
      <c r="J1071" s="279" t="s">
        <v>545</v>
      </c>
      <c r="K1071" s="279" t="s">
        <v>545</v>
      </c>
      <c r="L1071" s="279" t="s">
        <v>545</v>
      </c>
      <c r="M1071" s="279" t="s">
        <v>545</v>
      </c>
    </row>
    <row r="1072" spans="1:13" ht="15" customHeight="1">
      <c r="A1072" s="265">
        <v>8077350953</v>
      </c>
      <c r="B1072" s="562" t="s">
        <v>1271</v>
      </c>
      <c r="C1072" s="563"/>
      <c r="D1072" s="277" t="s">
        <v>1270</v>
      </c>
      <c r="E1072" s="277" t="s">
        <v>1067</v>
      </c>
      <c r="F1072" s="280">
        <f>SUM(G1072:L1072)</f>
        <v>0</v>
      </c>
      <c r="G1072" s="280">
        <f t="shared" ref="G1072:M1072" si="214">SUM(G1074:G1076)</f>
        <v>0</v>
      </c>
      <c r="H1072" s="280">
        <f t="shared" si="214"/>
        <v>0</v>
      </c>
      <c r="I1072" s="280">
        <f t="shared" si="214"/>
        <v>0</v>
      </c>
      <c r="J1072" s="280">
        <f t="shared" si="214"/>
        <v>0</v>
      </c>
      <c r="K1072" s="280">
        <f t="shared" si="214"/>
        <v>0</v>
      </c>
      <c r="L1072" s="280">
        <f t="shared" si="214"/>
        <v>0</v>
      </c>
      <c r="M1072" s="280">
        <f t="shared" si="214"/>
        <v>0</v>
      </c>
    </row>
    <row r="1073" spans="1:13" ht="15" customHeight="1">
      <c r="B1073" s="572" t="s">
        <v>550</v>
      </c>
      <c r="C1073" s="573"/>
      <c r="D1073" s="277" t="s">
        <v>545</v>
      </c>
      <c r="E1073" s="277" t="s">
        <v>545</v>
      </c>
      <c r="F1073" s="285" t="s">
        <v>545</v>
      </c>
      <c r="G1073" s="285" t="s">
        <v>545</v>
      </c>
      <c r="H1073" s="285" t="s">
        <v>545</v>
      </c>
      <c r="I1073" s="285" t="s">
        <v>545</v>
      </c>
      <c r="J1073" s="285" t="s">
        <v>545</v>
      </c>
      <c r="K1073" s="285" t="s">
        <v>545</v>
      </c>
      <c r="L1073" s="285" t="s">
        <v>545</v>
      </c>
      <c r="M1073" s="285" t="s">
        <v>545</v>
      </c>
    </row>
    <row r="1074" spans="1:13" ht="25.5" customHeight="1">
      <c r="B1074" s="572" t="s">
        <v>549</v>
      </c>
      <c r="C1074" s="573"/>
      <c r="D1074" s="277" t="s">
        <v>1270</v>
      </c>
      <c r="E1074" s="277" t="s">
        <v>1067</v>
      </c>
      <c r="F1074" s="279">
        <f>SUM(G1074:L1074)</f>
        <v>0</v>
      </c>
      <c r="G1074" s="279">
        <v>0</v>
      </c>
      <c r="H1074" s="279"/>
      <c r="I1074" s="279">
        <v>0</v>
      </c>
      <c r="J1074" s="279">
        <v>0</v>
      </c>
      <c r="K1074" s="279"/>
      <c r="L1074" s="279">
        <v>0</v>
      </c>
      <c r="M1074" s="279">
        <v>0</v>
      </c>
    </row>
    <row r="1075" spans="1:13">
      <c r="B1075" s="572" t="s">
        <v>548</v>
      </c>
      <c r="C1075" s="573"/>
      <c r="D1075" s="277" t="s">
        <v>1270</v>
      </c>
      <c r="E1075" s="277" t="s">
        <v>1067</v>
      </c>
      <c r="F1075" s="279">
        <f>SUM(G1075:L1075)</f>
        <v>0</v>
      </c>
      <c r="G1075" s="279" t="s">
        <v>545</v>
      </c>
      <c r="H1075" s="279" t="s">
        <v>545</v>
      </c>
      <c r="I1075" s="279" t="s">
        <v>545</v>
      </c>
      <c r="J1075" s="279" t="s">
        <v>545</v>
      </c>
      <c r="K1075" s="279" t="s">
        <v>545</v>
      </c>
      <c r="L1075" s="279">
        <v>0</v>
      </c>
      <c r="M1075" s="279" t="s">
        <v>545</v>
      </c>
    </row>
    <row r="1076" spans="1:13">
      <c r="B1076" s="572" t="s">
        <v>547</v>
      </c>
      <c r="C1076" s="573"/>
      <c r="D1076" s="277" t="s">
        <v>1270</v>
      </c>
      <c r="E1076" s="277" t="s">
        <v>1067</v>
      </c>
      <c r="F1076" s="279">
        <f>SUM(G1076:L1076)</f>
        <v>0</v>
      </c>
      <c r="G1076" s="279" t="s">
        <v>545</v>
      </c>
      <c r="H1076" s="279" t="s">
        <v>545</v>
      </c>
      <c r="I1076" s="279" t="s">
        <v>545</v>
      </c>
      <c r="J1076" s="279" t="s">
        <v>545</v>
      </c>
      <c r="K1076" s="279" t="s">
        <v>545</v>
      </c>
      <c r="L1076" s="279">
        <v>0</v>
      </c>
      <c r="M1076" s="279" t="s">
        <v>545</v>
      </c>
    </row>
    <row r="1077" spans="1:13" ht="15" customHeight="1">
      <c r="A1077" s="265">
        <v>8077348453</v>
      </c>
      <c r="B1077" s="562" t="s">
        <v>1269</v>
      </c>
      <c r="C1077" s="563"/>
      <c r="D1077" s="277" t="s">
        <v>1268</v>
      </c>
      <c r="E1077" s="277" t="s">
        <v>1267</v>
      </c>
      <c r="F1077" s="280">
        <f>SUM(G1077:L1077)</f>
        <v>0</v>
      </c>
      <c r="G1077" s="280">
        <f t="shared" ref="G1077:M1077" si="215">SUM(G1079:G1081)</f>
        <v>0</v>
      </c>
      <c r="H1077" s="280">
        <f t="shared" si="215"/>
        <v>0</v>
      </c>
      <c r="I1077" s="280">
        <f t="shared" si="215"/>
        <v>0</v>
      </c>
      <c r="J1077" s="280">
        <f t="shared" si="215"/>
        <v>0</v>
      </c>
      <c r="K1077" s="280">
        <f t="shared" si="215"/>
        <v>0</v>
      </c>
      <c r="L1077" s="280">
        <f t="shared" si="215"/>
        <v>0</v>
      </c>
      <c r="M1077" s="280">
        <f t="shared" si="215"/>
        <v>0</v>
      </c>
    </row>
    <row r="1078" spans="1:13" ht="15" customHeight="1">
      <c r="B1078" s="574" t="s">
        <v>550</v>
      </c>
      <c r="C1078" s="575"/>
      <c r="D1078" s="277" t="s">
        <v>545</v>
      </c>
      <c r="E1078" s="277" t="s">
        <v>545</v>
      </c>
      <c r="F1078" s="285" t="s">
        <v>545</v>
      </c>
      <c r="G1078" s="285" t="s">
        <v>545</v>
      </c>
      <c r="H1078" s="285" t="s">
        <v>545</v>
      </c>
      <c r="I1078" s="285" t="s">
        <v>545</v>
      </c>
      <c r="J1078" s="285" t="s">
        <v>545</v>
      </c>
      <c r="K1078" s="285" t="s">
        <v>545</v>
      </c>
      <c r="L1078" s="285" t="s">
        <v>545</v>
      </c>
      <c r="M1078" s="285" t="s">
        <v>545</v>
      </c>
    </row>
    <row r="1079" spans="1:13" ht="15" customHeight="1">
      <c r="B1079" s="574" t="s">
        <v>549</v>
      </c>
      <c r="C1079" s="575"/>
      <c r="D1079" s="277" t="s">
        <v>1268</v>
      </c>
      <c r="E1079" s="277" t="s">
        <v>1267</v>
      </c>
      <c r="F1079" s="279">
        <f>SUM(G1079:L1079)</f>
        <v>0</v>
      </c>
      <c r="G1079" s="279"/>
      <c r="H1079" s="279"/>
      <c r="I1079" s="279"/>
      <c r="J1079" s="279"/>
      <c r="K1079" s="279"/>
      <c r="L1079" s="279"/>
      <c r="M1079" s="279"/>
    </row>
    <row r="1080" spans="1:13" ht="15" customHeight="1">
      <c r="B1080" s="574" t="s">
        <v>548</v>
      </c>
      <c r="C1080" s="575"/>
      <c r="D1080" s="277" t="s">
        <v>1268</v>
      </c>
      <c r="E1080" s="277" t="s">
        <v>1267</v>
      </c>
      <c r="F1080" s="279">
        <f>SUM(G1080:L1080)</f>
        <v>0</v>
      </c>
      <c r="G1080" s="279" t="s">
        <v>545</v>
      </c>
      <c r="H1080" s="279" t="s">
        <v>545</v>
      </c>
      <c r="I1080" s="279" t="s">
        <v>545</v>
      </c>
      <c r="J1080" s="279" t="s">
        <v>545</v>
      </c>
      <c r="K1080" s="279" t="s">
        <v>545</v>
      </c>
      <c r="L1080" s="279" t="s">
        <v>545</v>
      </c>
      <c r="M1080" s="279" t="s">
        <v>545</v>
      </c>
    </row>
    <row r="1081" spans="1:13" ht="15" customHeight="1">
      <c r="B1081" s="574" t="s">
        <v>547</v>
      </c>
      <c r="C1081" s="575"/>
      <c r="D1081" s="277" t="s">
        <v>1268</v>
      </c>
      <c r="E1081" s="277" t="s">
        <v>1267</v>
      </c>
      <c r="F1081" s="279">
        <f>SUM(G1081:L1081)</f>
        <v>0</v>
      </c>
      <c r="G1081" s="279" t="s">
        <v>545</v>
      </c>
      <c r="H1081" s="279" t="s">
        <v>545</v>
      </c>
      <c r="I1081" s="279" t="s">
        <v>545</v>
      </c>
      <c r="J1081" s="279" t="s">
        <v>545</v>
      </c>
      <c r="K1081" s="279" t="s">
        <v>545</v>
      </c>
      <c r="L1081" s="279" t="s">
        <v>545</v>
      </c>
      <c r="M1081" s="279" t="s">
        <v>545</v>
      </c>
    </row>
    <row r="1082" spans="1:13" ht="15" customHeight="1">
      <c r="A1082" s="265">
        <v>8077390953</v>
      </c>
      <c r="B1082" s="562" t="s">
        <v>1266</v>
      </c>
      <c r="C1082" s="563"/>
      <c r="D1082" s="277" t="s">
        <v>1265</v>
      </c>
      <c r="E1082" s="277" t="s">
        <v>1264</v>
      </c>
      <c r="F1082" s="280">
        <f>SUM(G1082:L1082)</f>
        <v>0</v>
      </c>
      <c r="G1082" s="280">
        <f t="shared" ref="G1082:M1082" si="216">SUM(G1084:G1086)</f>
        <v>0</v>
      </c>
      <c r="H1082" s="280">
        <f t="shared" si="216"/>
        <v>0</v>
      </c>
      <c r="I1082" s="280">
        <f t="shared" si="216"/>
        <v>0</v>
      </c>
      <c r="J1082" s="280">
        <f t="shared" si="216"/>
        <v>0</v>
      </c>
      <c r="K1082" s="280">
        <f t="shared" si="216"/>
        <v>0</v>
      </c>
      <c r="L1082" s="280">
        <f t="shared" si="216"/>
        <v>0</v>
      </c>
      <c r="M1082" s="280">
        <f t="shared" si="216"/>
        <v>0</v>
      </c>
    </row>
    <row r="1083" spans="1:13" ht="15" customHeight="1">
      <c r="B1083" s="574" t="s">
        <v>550</v>
      </c>
      <c r="C1083" s="575"/>
      <c r="D1083" s="277" t="s">
        <v>545</v>
      </c>
      <c r="E1083" s="277" t="s">
        <v>545</v>
      </c>
      <c r="F1083" s="285" t="s">
        <v>545</v>
      </c>
      <c r="G1083" s="285" t="s">
        <v>545</v>
      </c>
      <c r="H1083" s="285" t="s">
        <v>545</v>
      </c>
      <c r="I1083" s="285" t="s">
        <v>545</v>
      </c>
      <c r="J1083" s="285" t="s">
        <v>545</v>
      </c>
      <c r="K1083" s="285" t="s">
        <v>545</v>
      </c>
      <c r="L1083" s="285" t="s">
        <v>545</v>
      </c>
      <c r="M1083" s="285" t="s">
        <v>545</v>
      </c>
    </row>
    <row r="1084" spans="1:13" ht="15" customHeight="1">
      <c r="B1084" s="574" t="s">
        <v>549</v>
      </c>
      <c r="C1084" s="575"/>
      <c r="D1084" s="277" t="s">
        <v>1265</v>
      </c>
      <c r="E1084" s="277" t="s">
        <v>1264</v>
      </c>
      <c r="F1084" s="279">
        <f>SUM(G1084:L1084)</f>
        <v>0</v>
      </c>
      <c r="G1084" s="279"/>
      <c r="H1084" s="279"/>
      <c r="I1084" s="279"/>
      <c r="J1084" s="279"/>
      <c r="K1084" s="279"/>
      <c r="L1084" s="279"/>
      <c r="M1084" s="279"/>
    </row>
    <row r="1085" spans="1:13" ht="15" customHeight="1">
      <c r="B1085" s="574" t="s">
        <v>548</v>
      </c>
      <c r="C1085" s="575"/>
      <c r="D1085" s="277" t="s">
        <v>1265</v>
      </c>
      <c r="E1085" s="277" t="s">
        <v>1264</v>
      </c>
      <c r="F1085" s="279">
        <f>SUM(G1085:L1085)</f>
        <v>0</v>
      </c>
      <c r="G1085" s="279" t="s">
        <v>545</v>
      </c>
      <c r="H1085" s="279" t="s">
        <v>545</v>
      </c>
      <c r="I1085" s="279" t="s">
        <v>545</v>
      </c>
      <c r="J1085" s="279" t="s">
        <v>545</v>
      </c>
      <c r="K1085" s="279" t="s">
        <v>545</v>
      </c>
      <c r="L1085" s="279" t="s">
        <v>545</v>
      </c>
      <c r="M1085" s="279" t="s">
        <v>545</v>
      </c>
    </row>
    <row r="1086" spans="1:13" ht="15" customHeight="1">
      <c r="B1086" s="574" t="s">
        <v>547</v>
      </c>
      <c r="C1086" s="575"/>
      <c r="D1086" s="277" t="s">
        <v>1265</v>
      </c>
      <c r="E1086" s="277" t="s">
        <v>1264</v>
      </c>
      <c r="F1086" s="279">
        <f>SUM(G1086:L1086)</f>
        <v>0</v>
      </c>
      <c r="G1086" s="279" t="s">
        <v>545</v>
      </c>
      <c r="H1086" s="279" t="s">
        <v>545</v>
      </c>
      <c r="I1086" s="279" t="s">
        <v>545</v>
      </c>
      <c r="J1086" s="279" t="s">
        <v>545</v>
      </c>
      <c r="K1086" s="279" t="s">
        <v>545</v>
      </c>
      <c r="L1086" s="279" t="s">
        <v>545</v>
      </c>
      <c r="M1086" s="279" t="s">
        <v>545</v>
      </c>
    </row>
    <row r="1087" spans="1:13" ht="15" customHeight="1">
      <c r="A1087" s="265">
        <v>8077403453</v>
      </c>
      <c r="B1087" s="562" t="s">
        <v>1263</v>
      </c>
      <c r="C1087" s="563"/>
      <c r="D1087" s="277" t="s">
        <v>1262</v>
      </c>
      <c r="E1087" s="277" t="s">
        <v>1261</v>
      </c>
      <c r="F1087" s="280">
        <f>SUM(G1087:L1087)</f>
        <v>0</v>
      </c>
      <c r="G1087" s="280">
        <f t="shared" ref="G1087:M1087" si="217">SUM(G1089:G1091)</f>
        <v>0</v>
      </c>
      <c r="H1087" s="280">
        <f t="shared" si="217"/>
        <v>0</v>
      </c>
      <c r="I1087" s="280">
        <f t="shared" si="217"/>
        <v>0</v>
      </c>
      <c r="J1087" s="280">
        <f t="shared" si="217"/>
        <v>0</v>
      </c>
      <c r="K1087" s="280">
        <f t="shared" si="217"/>
        <v>0</v>
      </c>
      <c r="L1087" s="280">
        <f t="shared" si="217"/>
        <v>0</v>
      </c>
      <c r="M1087" s="280">
        <f t="shared" si="217"/>
        <v>0</v>
      </c>
    </row>
    <row r="1088" spans="1:13" ht="15" customHeight="1">
      <c r="B1088" s="574" t="s">
        <v>550</v>
      </c>
      <c r="C1088" s="575"/>
      <c r="D1088" s="277" t="s">
        <v>545</v>
      </c>
      <c r="E1088" s="277" t="s">
        <v>545</v>
      </c>
      <c r="F1088" s="285" t="s">
        <v>545</v>
      </c>
      <c r="G1088" s="285" t="s">
        <v>545</v>
      </c>
      <c r="H1088" s="285" t="s">
        <v>545</v>
      </c>
      <c r="I1088" s="285" t="s">
        <v>545</v>
      </c>
      <c r="J1088" s="285" t="s">
        <v>545</v>
      </c>
      <c r="K1088" s="285" t="s">
        <v>545</v>
      </c>
      <c r="L1088" s="285" t="s">
        <v>545</v>
      </c>
      <c r="M1088" s="285" t="s">
        <v>545</v>
      </c>
    </row>
    <row r="1089" spans="1:13" ht="15" customHeight="1">
      <c r="B1089" s="574" t="s">
        <v>549</v>
      </c>
      <c r="C1089" s="575"/>
      <c r="D1089" s="277" t="s">
        <v>1262</v>
      </c>
      <c r="E1089" s="277" t="s">
        <v>1261</v>
      </c>
      <c r="F1089" s="279">
        <f>SUM(G1089:L1089)</f>
        <v>0</v>
      </c>
      <c r="G1089" s="279"/>
      <c r="H1089" s="279"/>
      <c r="I1089" s="279"/>
      <c r="J1089" s="279"/>
      <c r="K1089" s="279"/>
      <c r="L1089" s="279"/>
      <c r="M1089" s="279"/>
    </row>
    <row r="1090" spans="1:13" ht="15" customHeight="1">
      <c r="B1090" s="574" t="s">
        <v>548</v>
      </c>
      <c r="C1090" s="575"/>
      <c r="D1090" s="277" t="s">
        <v>1262</v>
      </c>
      <c r="E1090" s="277" t="s">
        <v>1261</v>
      </c>
      <c r="F1090" s="279">
        <f>SUM(G1090:L1090)</f>
        <v>0</v>
      </c>
      <c r="G1090" s="279" t="s">
        <v>545</v>
      </c>
      <c r="H1090" s="279" t="s">
        <v>545</v>
      </c>
      <c r="I1090" s="279" t="s">
        <v>545</v>
      </c>
      <c r="J1090" s="279" t="s">
        <v>545</v>
      </c>
      <c r="K1090" s="279" t="s">
        <v>545</v>
      </c>
      <c r="L1090" s="279" t="s">
        <v>545</v>
      </c>
      <c r="M1090" s="279" t="s">
        <v>545</v>
      </c>
    </row>
    <row r="1091" spans="1:13" ht="15" customHeight="1">
      <c r="B1091" s="574" t="s">
        <v>547</v>
      </c>
      <c r="C1091" s="575"/>
      <c r="D1091" s="277" t="s">
        <v>1262</v>
      </c>
      <c r="E1091" s="277" t="s">
        <v>1261</v>
      </c>
      <c r="F1091" s="279">
        <f>SUM(G1091:L1091)</f>
        <v>0</v>
      </c>
      <c r="G1091" s="279" t="s">
        <v>545</v>
      </c>
      <c r="H1091" s="279" t="s">
        <v>545</v>
      </c>
      <c r="I1091" s="279" t="s">
        <v>545</v>
      </c>
      <c r="J1091" s="279" t="s">
        <v>545</v>
      </c>
      <c r="K1091" s="279" t="s">
        <v>545</v>
      </c>
      <c r="L1091" s="279" t="s">
        <v>545</v>
      </c>
      <c r="M1091" s="279" t="s">
        <v>545</v>
      </c>
    </row>
    <row r="1092" spans="1:13" ht="15" customHeight="1">
      <c r="A1092" s="265">
        <v>8077415953</v>
      </c>
      <c r="B1092" s="562" t="s">
        <v>1260</v>
      </c>
      <c r="C1092" s="563"/>
      <c r="D1092" s="277" t="s">
        <v>1259</v>
      </c>
      <c r="E1092" s="277" t="s">
        <v>1258</v>
      </c>
      <c r="F1092" s="280">
        <f>SUM(G1092:L1092)</f>
        <v>0</v>
      </c>
      <c r="G1092" s="280">
        <f t="shared" ref="G1092:M1092" si="218">SUM(G1094:G1096)</f>
        <v>0</v>
      </c>
      <c r="H1092" s="280">
        <f t="shared" si="218"/>
        <v>0</v>
      </c>
      <c r="I1092" s="280">
        <f t="shared" si="218"/>
        <v>0</v>
      </c>
      <c r="J1092" s="280">
        <f t="shared" si="218"/>
        <v>0</v>
      </c>
      <c r="K1092" s="280">
        <f t="shared" si="218"/>
        <v>0</v>
      </c>
      <c r="L1092" s="280">
        <f t="shared" si="218"/>
        <v>0</v>
      </c>
      <c r="M1092" s="280">
        <f t="shared" si="218"/>
        <v>0</v>
      </c>
    </row>
    <row r="1093" spans="1:13" ht="15" customHeight="1">
      <c r="B1093" s="574" t="s">
        <v>550</v>
      </c>
      <c r="C1093" s="575"/>
      <c r="D1093" s="277" t="s">
        <v>545</v>
      </c>
      <c r="E1093" s="277" t="s">
        <v>545</v>
      </c>
      <c r="F1093" s="285" t="s">
        <v>545</v>
      </c>
      <c r="G1093" s="285" t="s">
        <v>545</v>
      </c>
      <c r="H1093" s="285" t="s">
        <v>545</v>
      </c>
      <c r="I1093" s="285" t="s">
        <v>545</v>
      </c>
      <c r="J1093" s="285" t="s">
        <v>545</v>
      </c>
      <c r="K1093" s="285" t="s">
        <v>545</v>
      </c>
      <c r="L1093" s="285" t="s">
        <v>545</v>
      </c>
      <c r="M1093" s="285" t="s">
        <v>545</v>
      </c>
    </row>
    <row r="1094" spans="1:13" ht="15" customHeight="1">
      <c r="B1094" s="574" t="s">
        <v>549</v>
      </c>
      <c r="C1094" s="575"/>
      <c r="D1094" s="277" t="s">
        <v>1259</v>
      </c>
      <c r="E1094" s="277" t="s">
        <v>1258</v>
      </c>
      <c r="F1094" s="279">
        <f>SUM(G1094:L1094)</f>
        <v>0</v>
      </c>
      <c r="G1094" s="279"/>
      <c r="H1094" s="279"/>
      <c r="I1094" s="279"/>
      <c r="J1094" s="279"/>
      <c r="K1094" s="279"/>
      <c r="L1094" s="279"/>
      <c r="M1094" s="279"/>
    </row>
    <row r="1095" spans="1:13" ht="15" customHeight="1">
      <c r="B1095" s="574" t="s">
        <v>548</v>
      </c>
      <c r="C1095" s="575"/>
      <c r="D1095" s="277" t="s">
        <v>1259</v>
      </c>
      <c r="E1095" s="277" t="s">
        <v>1258</v>
      </c>
      <c r="F1095" s="279">
        <f>SUM(G1095:L1095)</f>
        <v>0</v>
      </c>
      <c r="G1095" s="279"/>
      <c r="H1095" s="279"/>
      <c r="I1095" s="279"/>
      <c r="J1095" s="279"/>
      <c r="K1095" s="279"/>
      <c r="L1095" s="279"/>
      <c r="M1095" s="279"/>
    </row>
    <row r="1096" spans="1:13" ht="15" customHeight="1">
      <c r="B1096" s="574" t="s">
        <v>547</v>
      </c>
      <c r="C1096" s="575"/>
      <c r="D1096" s="277" t="s">
        <v>1259</v>
      </c>
      <c r="E1096" s="277" t="s">
        <v>1258</v>
      </c>
      <c r="F1096" s="279">
        <f>SUM(G1096:L1096)</f>
        <v>0</v>
      </c>
      <c r="G1096" s="279"/>
      <c r="H1096" s="279"/>
      <c r="I1096" s="279"/>
      <c r="J1096" s="279"/>
      <c r="K1096" s="279"/>
      <c r="L1096" s="279"/>
      <c r="M1096" s="279"/>
    </row>
    <row r="1097" spans="1:13" ht="15" customHeight="1">
      <c r="A1097" s="265">
        <v>8077415953</v>
      </c>
      <c r="B1097" s="562" t="s">
        <v>1257</v>
      </c>
      <c r="C1097" s="563"/>
      <c r="D1097" s="277" t="s">
        <v>1256</v>
      </c>
      <c r="E1097" s="277" t="s">
        <v>1255</v>
      </c>
      <c r="F1097" s="280">
        <f>SUM(G1097:L1097)</f>
        <v>0</v>
      </c>
      <c r="G1097" s="280">
        <f t="shared" ref="G1097:M1097" si="219">SUM(G1099:G1101)</f>
        <v>0</v>
      </c>
      <c r="H1097" s="280">
        <f t="shared" si="219"/>
        <v>0</v>
      </c>
      <c r="I1097" s="280">
        <f t="shared" si="219"/>
        <v>0</v>
      </c>
      <c r="J1097" s="280">
        <f t="shared" si="219"/>
        <v>0</v>
      </c>
      <c r="K1097" s="280">
        <f t="shared" si="219"/>
        <v>0</v>
      </c>
      <c r="L1097" s="280">
        <f t="shared" si="219"/>
        <v>0</v>
      </c>
      <c r="M1097" s="280">
        <f t="shared" si="219"/>
        <v>0</v>
      </c>
    </row>
    <row r="1098" spans="1:13" ht="15" customHeight="1">
      <c r="B1098" s="574" t="s">
        <v>550</v>
      </c>
      <c r="C1098" s="575"/>
      <c r="D1098" s="277" t="s">
        <v>545</v>
      </c>
      <c r="E1098" s="277" t="s">
        <v>545</v>
      </c>
      <c r="F1098" s="285" t="s">
        <v>545</v>
      </c>
      <c r="G1098" s="285" t="s">
        <v>545</v>
      </c>
      <c r="H1098" s="285" t="s">
        <v>545</v>
      </c>
      <c r="I1098" s="285" t="s">
        <v>545</v>
      </c>
      <c r="J1098" s="285" t="s">
        <v>545</v>
      </c>
      <c r="K1098" s="285" t="s">
        <v>545</v>
      </c>
      <c r="L1098" s="285" t="s">
        <v>545</v>
      </c>
      <c r="M1098" s="285" t="s">
        <v>545</v>
      </c>
    </row>
    <row r="1099" spans="1:13" ht="15" customHeight="1">
      <c r="B1099" s="574" t="s">
        <v>549</v>
      </c>
      <c r="C1099" s="575"/>
      <c r="D1099" s="277" t="s">
        <v>1256</v>
      </c>
      <c r="E1099" s="277" t="s">
        <v>1255</v>
      </c>
      <c r="F1099" s="279">
        <f>SUM(G1099:L1099)</f>
        <v>0</v>
      </c>
      <c r="G1099" s="279"/>
      <c r="H1099" s="279"/>
      <c r="I1099" s="279"/>
      <c r="J1099" s="279"/>
      <c r="K1099" s="279"/>
      <c r="L1099" s="279"/>
      <c r="M1099" s="279"/>
    </row>
    <row r="1100" spans="1:13" ht="15" customHeight="1">
      <c r="B1100" s="574" t="s">
        <v>548</v>
      </c>
      <c r="C1100" s="575"/>
      <c r="D1100" s="277" t="s">
        <v>1256</v>
      </c>
      <c r="E1100" s="277" t="s">
        <v>1255</v>
      </c>
      <c r="F1100" s="279">
        <f>SUM(G1100:L1100)</f>
        <v>0</v>
      </c>
      <c r="G1100" s="279"/>
      <c r="H1100" s="279"/>
      <c r="I1100" s="279"/>
      <c r="J1100" s="279"/>
      <c r="K1100" s="279"/>
      <c r="L1100" s="279"/>
      <c r="M1100" s="279"/>
    </row>
    <row r="1101" spans="1:13" ht="15" customHeight="1">
      <c r="B1101" s="574" t="s">
        <v>547</v>
      </c>
      <c r="C1101" s="575"/>
      <c r="D1101" s="277" t="s">
        <v>1256</v>
      </c>
      <c r="E1101" s="277" t="s">
        <v>1255</v>
      </c>
      <c r="F1101" s="279">
        <f>SUM(G1101:L1101)</f>
        <v>0</v>
      </c>
      <c r="G1101" s="279"/>
      <c r="H1101" s="279"/>
      <c r="I1101" s="279"/>
      <c r="J1101" s="279"/>
      <c r="K1101" s="279"/>
      <c r="L1101" s="279"/>
      <c r="M1101" s="279"/>
    </row>
    <row r="1102" spans="1:13" ht="15" customHeight="1">
      <c r="A1102" s="265">
        <v>8077418453</v>
      </c>
      <c r="B1102" s="562" t="s">
        <v>1254</v>
      </c>
      <c r="C1102" s="563"/>
      <c r="D1102" s="277" t="s">
        <v>1253</v>
      </c>
      <c r="E1102" s="277" t="s">
        <v>1252</v>
      </c>
      <c r="F1102" s="280">
        <f>SUM(G1102:L1102)</f>
        <v>0</v>
      </c>
      <c r="G1102" s="280">
        <f t="shared" ref="G1102:M1102" si="220">SUM(G1104:G1106)</f>
        <v>0</v>
      </c>
      <c r="H1102" s="280">
        <f t="shared" si="220"/>
        <v>0</v>
      </c>
      <c r="I1102" s="280">
        <f t="shared" si="220"/>
        <v>0</v>
      </c>
      <c r="J1102" s="280">
        <f t="shared" si="220"/>
        <v>0</v>
      </c>
      <c r="K1102" s="280">
        <f t="shared" si="220"/>
        <v>0</v>
      </c>
      <c r="L1102" s="280">
        <f t="shared" si="220"/>
        <v>0</v>
      </c>
      <c r="M1102" s="280">
        <f t="shared" si="220"/>
        <v>0</v>
      </c>
    </row>
    <row r="1103" spans="1:13" ht="15" customHeight="1">
      <c r="B1103" s="574" t="s">
        <v>550</v>
      </c>
      <c r="C1103" s="575"/>
      <c r="D1103" s="277" t="s">
        <v>545</v>
      </c>
      <c r="E1103" s="277" t="s">
        <v>545</v>
      </c>
      <c r="F1103" s="285" t="s">
        <v>545</v>
      </c>
      <c r="G1103" s="285" t="s">
        <v>545</v>
      </c>
      <c r="H1103" s="285" t="s">
        <v>545</v>
      </c>
      <c r="I1103" s="285" t="s">
        <v>545</v>
      </c>
      <c r="J1103" s="285" t="s">
        <v>545</v>
      </c>
      <c r="K1103" s="285" t="s">
        <v>545</v>
      </c>
      <c r="L1103" s="285" t="s">
        <v>545</v>
      </c>
      <c r="M1103" s="285" t="s">
        <v>545</v>
      </c>
    </row>
    <row r="1104" spans="1:13" ht="15" customHeight="1">
      <c r="B1104" s="574" t="s">
        <v>549</v>
      </c>
      <c r="C1104" s="575"/>
      <c r="D1104" s="277" t="s">
        <v>1253</v>
      </c>
      <c r="E1104" s="277" t="s">
        <v>1252</v>
      </c>
      <c r="F1104" s="279">
        <f>SUM(G1104:L1104)</f>
        <v>0</v>
      </c>
      <c r="G1104" s="279"/>
      <c r="H1104" s="279"/>
      <c r="I1104" s="279"/>
      <c r="J1104" s="279"/>
      <c r="K1104" s="279"/>
      <c r="L1104" s="279"/>
      <c r="M1104" s="279"/>
    </row>
    <row r="1105" spans="1:20" ht="15" customHeight="1">
      <c r="B1105" s="574" t="s">
        <v>548</v>
      </c>
      <c r="C1105" s="575"/>
      <c r="D1105" s="277" t="s">
        <v>1253</v>
      </c>
      <c r="E1105" s="277" t="s">
        <v>1252</v>
      </c>
      <c r="F1105" s="279">
        <f>SUM(G1105:L1105)</f>
        <v>0</v>
      </c>
      <c r="G1105" s="279"/>
      <c r="H1105" s="279"/>
      <c r="I1105" s="279"/>
      <c r="J1105" s="279"/>
      <c r="K1105" s="279"/>
      <c r="L1105" s="279"/>
      <c r="M1105" s="279"/>
    </row>
    <row r="1106" spans="1:20" ht="15" customHeight="1">
      <c r="B1106" s="574" t="s">
        <v>547</v>
      </c>
      <c r="C1106" s="575"/>
      <c r="D1106" s="277" t="s">
        <v>1253</v>
      </c>
      <c r="E1106" s="277" t="s">
        <v>1252</v>
      </c>
      <c r="F1106" s="279">
        <f>SUM(G1106:L1106)</f>
        <v>0</v>
      </c>
      <c r="G1106" s="279"/>
      <c r="H1106" s="279"/>
      <c r="I1106" s="279"/>
      <c r="J1106" s="279"/>
      <c r="K1106" s="279"/>
      <c r="L1106" s="279"/>
      <c r="M1106" s="279"/>
    </row>
    <row r="1107" spans="1:20" ht="15" customHeight="1">
      <c r="A1107" s="265">
        <v>8077373453</v>
      </c>
      <c r="B1107" s="562" t="s">
        <v>1251</v>
      </c>
      <c r="C1107" s="563"/>
      <c r="D1107" s="277" t="s">
        <v>1250</v>
      </c>
      <c r="E1107" s="277" t="s">
        <v>102</v>
      </c>
      <c r="F1107" s="280">
        <f>SUM(G1107:L1107)</f>
        <v>0</v>
      </c>
      <c r="G1107" s="280">
        <f t="shared" ref="G1107:M1107" si="221">SUM(G1109:G1111)</f>
        <v>0</v>
      </c>
      <c r="H1107" s="280">
        <f t="shared" si="221"/>
        <v>0</v>
      </c>
      <c r="I1107" s="280">
        <f t="shared" si="221"/>
        <v>0</v>
      </c>
      <c r="J1107" s="280">
        <f t="shared" si="221"/>
        <v>0</v>
      </c>
      <c r="K1107" s="280">
        <f t="shared" si="221"/>
        <v>0</v>
      </c>
      <c r="L1107" s="280">
        <f t="shared" si="221"/>
        <v>0</v>
      </c>
      <c r="M1107" s="280">
        <f t="shared" si="221"/>
        <v>0</v>
      </c>
    </row>
    <row r="1108" spans="1:20" ht="15" customHeight="1">
      <c r="B1108" s="572" t="s">
        <v>550</v>
      </c>
      <c r="C1108" s="573"/>
      <c r="D1108" s="277" t="s">
        <v>545</v>
      </c>
      <c r="E1108" s="277" t="s">
        <v>545</v>
      </c>
      <c r="F1108" s="285" t="s">
        <v>545</v>
      </c>
      <c r="G1108" s="285" t="s">
        <v>545</v>
      </c>
      <c r="H1108" s="285" t="s">
        <v>545</v>
      </c>
      <c r="I1108" s="285" t="s">
        <v>545</v>
      </c>
      <c r="J1108" s="285" t="s">
        <v>545</v>
      </c>
      <c r="K1108" s="285" t="s">
        <v>545</v>
      </c>
      <c r="L1108" s="285" t="s">
        <v>545</v>
      </c>
      <c r="M1108" s="285" t="s">
        <v>545</v>
      </c>
    </row>
    <row r="1109" spans="1:20" ht="15" customHeight="1">
      <c r="B1109" s="572" t="s">
        <v>549</v>
      </c>
      <c r="C1109" s="573"/>
      <c r="D1109" s="277" t="s">
        <v>1250</v>
      </c>
      <c r="E1109" s="277" t="s">
        <v>102</v>
      </c>
      <c r="F1109" s="279">
        <f>SUM(G1109:L1109)</f>
        <v>0</v>
      </c>
      <c r="G1109" s="279" t="str">
        <f t="shared" ref="G1109:M1109" si="222">G1114</f>
        <v/>
      </c>
      <c r="H1109" s="279" t="str">
        <f t="shared" si="222"/>
        <v/>
      </c>
      <c r="I1109" s="279" t="str">
        <f t="shared" si="222"/>
        <v/>
      </c>
      <c r="J1109" s="279" t="str">
        <f t="shared" si="222"/>
        <v/>
      </c>
      <c r="K1109" s="279" t="str">
        <f t="shared" si="222"/>
        <v/>
      </c>
      <c r="L1109" s="279" t="str">
        <f t="shared" si="222"/>
        <v/>
      </c>
      <c r="M1109" s="279" t="str">
        <f t="shared" si="222"/>
        <v/>
      </c>
    </row>
    <row r="1110" spans="1:20" ht="15" customHeight="1">
      <c r="B1110" s="572" t="s">
        <v>548</v>
      </c>
      <c r="C1110" s="573"/>
      <c r="D1110" s="277" t="s">
        <v>1250</v>
      </c>
      <c r="E1110" s="277" t="s">
        <v>102</v>
      </c>
      <c r="F1110" s="279">
        <f>SUM(G1110:L1110)</f>
        <v>0</v>
      </c>
      <c r="G1110" s="279" t="s">
        <v>545</v>
      </c>
      <c r="H1110" s="279" t="s">
        <v>545</v>
      </c>
      <c r="I1110" s="279" t="s">
        <v>545</v>
      </c>
      <c r="J1110" s="279" t="s">
        <v>545</v>
      </c>
      <c r="K1110" s="279" t="s">
        <v>545</v>
      </c>
      <c r="L1110" s="279" t="str">
        <f>L1115</f>
        <v/>
      </c>
      <c r="M1110" s="279" t="s">
        <v>545</v>
      </c>
    </row>
    <row r="1111" spans="1:20" ht="15" customHeight="1">
      <c r="B1111" s="572" t="s">
        <v>547</v>
      </c>
      <c r="C1111" s="573"/>
      <c r="D1111" s="277" t="s">
        <v>1250</v>
      </c>
      <c r="E1111" s="277" t="s">
        <v>102</v>
      </c>
      <c r="F1111" s="279">
        <f>SUM(G1111:L1111)</f>
        <v>0</v>
      </c>
      <c r="G1111" s="279" t="s">
        <v>545</v>
      </c>
      <c r="H1111" s="279" t="s">
        <v>545</v>
      </c>
      <c r="I1111" s="279" t="s">
        <v>545</v>
      </c>
      <c r="J1111" s="279" t="s">
        <v>545</v>
      </c>
      <c r="K1111" s="279" t="s">
        <v>545</v>
      </c>
      <c r="L1111" s="279" t="str">
        <f>L1116</f>
        <v/>
      </c>
      <c r="M1111" s="279" t="s">
        <v>545</v>
      </c>
    </row>
    <row r="1112" spans="1:20" ht="15" customHeight="1">
      <c r="A1112" s="265">
        <v>8077370953</v>
      </c>
      <c r="B1112" s="562" t="s">
        <v>1249</v>
      </c>
      <c r="C1112" s="563"/>
      <c r="D1112" s="277" t="s">
        <v>1248</v>
      </c>
      <c r="E1112" s="277" t="s">
        <v>105</v>
      </c>
      <c r="F1112" s="280">
        <f>SUM(G1112:L1112)</f>
        <v>0</v>
      </c>
      <c r="G1112" s="280">
        <f t="shared" ref="G1112:M1112" si="223">SUM(G1114:G1116)</f>
        <v>0</v>
      </c>
      <c r="H1112" s="280">
        <f t="shared" si="223"/>
        <v>0</v>
      </c>
      <c r="I1112" s="280">
        <f t="shared" si="223"/>
        <v>0</v>
      </c>
      <c r="J1112" s="280">
        <f t="shared" si="223"/>
        <v>0</v>
      </c>
      <c r="K1112" s="280">
        <f t="shared" si="223"/>
        <v>0</v>
      </c>
      <c r="L1112" s="280">
        <f t="shared" si="223"/>
        <v>0</v>
      </c>
      <c r="M1112" s="280">
        <f t="shared" si="223"/>
        <v>0</v>
      </c>
    </row>
    <row r="1113" spans="1:20" ht="15" customHeight="1">
      <c r="B1113" s="574" t="s">
        <v>550</v>
      </c>
      <c r="C1113" s="575"/>
      <c r="D1113" s="277" t="s">
        <v>545</v>
      </c>
      <c r="E1113" s="277" t="s">
        <v>545</v>
      </c>
      <c r="F1113" s="285" t="s">
        <v>545</v>
      </c>
      <c r="G1113" s="285" t="s">
        <v>545</v>
      </c>
      <c r="H1113" s="285" t="s">
        <v>545</v>
      </c>
      <c r="I1113" s="285" t="s">
        <v>545</v>
      </c>
      <c r="J1113" s="285" t="s">
        <v>545</v>
      </c>
      <c r="K1113" s="285" t="s">
        <v>545</v>
      </c>
      <c r="L1113" s="285" t="s">
        <v>545</v>
      </c>
      <c r="M1113" s="285" t="s">
        <v>545</v>
      </c>
    </row>
    <row r="1114" spans="1:20" ht="15" customHeight="1">
      <c r="B1114" s="574" t="s">
        <v>549</v>
      </c>
      <c r="C1114" s="575"/>
      <c r="D1114" s="277" t="s">
        <v>1248</v>
      </c>
      <c r="E1114" s="277" t="s">
        <v>105</v>
      </c>
      <c r="F1114" s="279">
        <f>SUM(G1114:L1114)</f>
        <v>0</v>
      </c>
      <c r="G1114" s="279" t="s">
        <v>545</v>
      </c>
      <c r="H1114" s="279" t="s">
        <v>545</v>
      </c>
      <c r="I1114" s="279" t="s">
        <v>545</v>
      </c>
      <c r="J1114" s="279" t="s">
        <v>545</v>
      </c>
      <c r="K1114" s="279" t="s">
        <v>545</v>
      </c>
      <c r="L1114" s="279" t="s">
        <v>545</v>
      </c>
      <c r="M1114" s="279" t="s">
        <v>545</v>
      </c>
    </row>
    <row r="1115" spans="1:20" ht="15" customHeight="1">
      <c r="B1115" s="574" t="s">
        <v>548</v>
      </c>
      <c r="C1115" s="575"/>
      <c r="D1115" s="277" t="s">
        <v>1248</v>
      </c>
      <c r="E1115" s="277" t="s">
        <v>105</v>
      </c>
      <c r="F1115" s="279">
        <f>SUM(G1115:L1115)</f>
        <v>0</v>
      </c>
      <c r="G1115" s="279" t="s">
        <v>545</v>
      </c>
      <c r="H1115" s="279" t="s">
        <v>545</v>
      </c>
      <c r="I1115" s="279" t="s">
        <v>545</v>
      </c>
      <c r="J1115" s="279" t="s">
        <v>545</v>
      </c>
      <c r="K1115" s="279" t="s">
        <v>545</v>
      </c>
      <c r="L1115" s="279" t="s">
        <v>545</v>
      </c>
      <c r="M1115" s="279" t="s">
        <v>545</v>
      </c>
    </row>
    <row r="1116" spans="1:20" ht="15" customHeight="1">
      <c r="B1116" s="574" t="s">
        <v>547</v>
      </c>
      <c r="C1116" s="575"/>
      <c r="D1116" s="277" t="s">
        <v>1248</v>
      </c>
      <c r="E1116" s="277" t="s">
        <v>105</v>
      </c>
      <c r="F1116" s="279">
        <f>SUM(G1116:L1116)</f>
        <v>0</v>
      </c>
      <c r="G1116" s="279" t="s">
        <v>545</v>
      </c>
      <c r="H1116" s="279" t="s">
        <v>545</v>
      </c>
      <c r="I1116" s="279" t="s">
        <v>545</v>
      </c>
      <c r="J1116" s="279" t="s">
        <v>545</v>
      </c>
      <c r="K1116" s="279" t="s">
        <v>545</v>
      </c>
      <c r="L1116" s="279" t="s">
        <v>545</v>
      </c>
      <c r="M1116" s="279" t="s">
        <v>545</v>
      </c>
    </row>
    <row r="1117" spans="1:20" ht="15" customHeight="1">
      <c r="A1117" s="265" t="s">
        <v>1467</v>
      </c>
      <c r="B1117" s="588" t="s">
        <v>1247</v>
      </c>
      <c r="C1117" s="589"/>
      <c r="D1117" s="269" t="s">
        <v>1246</v>
      </c>
      <c r="E1117" s="269" t="s">
        <v>55</v>
      </c>
      <c r="F1117" s="280">
        <f>SUM(G1117:L1117)</f>
        <v>40685816</v>
      </c>
      <c r="G1117" s="280">
        <f t="shared" ref="G1117:M1117" si="224">SUM(G1119:G1121)</f>
        <v>19395816</v>
      </c>
      <c r="H1117" s="280">
        <f t="shared" si="224"/>
        <v>0</v>
      </c>
      <c r="I1117" s="280">
        <f t="shared" si="224"/>
        <v>0</v>
      </c>
      <c r="J1117" s="280">
        <f t="shared" si="224"/>
        <v>0</v>
      </c>
      <c r="K1117" s="280">
        <f t="shared" si="224"/>
        <v>0</v>
      </c>
      <c r="L1117" s="280">
        <f t="shared" si="224"/>
        <v>21290000</v>
      </c>
      <c r="M1117" s="280">
        <f t="shared" si="224"/>
        <v>0</v>
      </c>
    </row>
    <row r="1118" spans="1:20" ht="15" customHeight="1">
      <c r="B1118" s="590" t="s">
        <v>550</v>
      </c>
      <c r="C1118" s="591"/>
      <c r="D1118" s="267" t="s">
        <v>545</v>
      </c>
      <c r="E1118" s="267" t="s">
        <v>545</v>
      </c>
      <c r="F1118" s="285" t="s">
        <v>545</v>
      </c>
      <c r="G1118" s="285" t="s">
        <v>545</v>
      </c>
      <c r="H1118" s="285" t="s">
        <v>545</v>
      </c>
      <c r="I1118" s="285" t="s">
        <v>545</v>
      </c>
      <c r="J1118" s="285" t="s">
        <v>545</v>
      </c>
      <c r="K1118" s="285" t="s">
        <v>545</v>
      </c>
      <c r="L1118" s="285" t="s">
        <v>545</v>
      </c>
      <c r="M1118" s="285" t="s">
        <v>545</v>
      </c>
    </row>
    <row r="1119" spans="1:20" ht="15" customHeight="1">
      <c r="B1119" s="590" t="s">
        <v>549</v>
      </c>
      <c r="C1119" s="591"/>
      <c r="D1119" s="267" t="s">
        <v>1246</v>
      </c>
      <c r="E1119" s="267" t="s">
        <v>55</v>
      </c>
      <c r="F1119" s="279">
        <f>SUM(G1119:L1119)</f>
        <v>40685816</v>
      </c>
      <c r="G1119" s="279">
        <f>P1119+G1549+G1569</f>
        <v>19395816</v>
      </c>
      <c r="H1119" s="279" t="s">
        <v>545</v>
      </c>
      <c r="I1119" s="279">
        <f>Q1119+I1549+I1569</f>
        <v>0</v>
      </c>
      <c r="J1119" s="279">
        <f>R1119+J1549+J1569</f>
        <v>0</v>
      </c>
      <c r="K1119" s="279" t="s">
        <v>545</v>
      </c>
      <c r="L1119" s="279">
        <f>S1119+L1549+L1569</f>
        <v>21290000</v>
      </c>
      <c r="M1119" s="279">
        <f>T1119+M1549+M1569</f>
        <v>0</v>
      </c>
      <c r="P1119" s="278">
        <v>19395816</v>
      </c>
      <c r="Q1119" s="278">
        <v>0</v>
      </c>
      <c r="R1119" s="278">
        <v>0</v>
      </c>
      <c r="S1119" s="278">
        <v>21290000</v>
      </c>
      <c r="T1119" s="278">
        <v>0</v>
      </c>
    </row>
    <row r="1120" spans="1:20">
      <c r="B1120" s="590" t="s">
        <v>548</v>
      </c>
      <c r="C1120" s="591"/>
      <c r="D1120" s="267" t="s">
        <v>1246</v>
      </c>
      <c r="E1120" s="267" t="s">
        <v>55</v>
      </c>
      <c r="F1120" s="279">
        <f>SUM(G1120:L1120)</f>
        <v>0</v>
      </c>
      <c r="G1120" s="279" t="s">
        <v>545</v>
      </c>
      <c r="H1120" s="279" t="s">
        <v>545</v>
      </c>
      <c r="I1120" s="279" t="s">
        <v>545</v>
      </c>
      <c r="J1120" s="279" t="s">
        <v>545</v>
      </c>
      <c r="K1120" s="279" t="s">
        <v>545</v>
      </c>
      <c r="L1120" s="279">
        <v>0</v>
      </c>
      <c r="M1120" s="279" t="s">
        <v>545</v>
      </c>
    </row>
    <row r="1121" spans="1:13">
      <c r="B1121" s="590" t="s">
        <v>547</v>
      </c>
      <c r="C1121" s="591"/>
      <c r="D1121" s="267" t="s">
        <v>1246</v>
      </c>
      <c r="E1121" s="267" t="s">
        <v>55</v>
      </c>
      <c r="F1121" s="279">
        <f>SUM(G1121:L1121)</f>
        <v>0</v>
      </c>
      <c r="G1121" s="279" t="s">
        <v>545</v>
      </c>
      <c r="H1121" s="279" t="s">
        <v>545</v>
      </c>
      <c r="I1121" s="279" t="s">
        <v>545</v>
      </c>
      <c r="J1121" s="279" t="s">
        <v>545</v>
      </c>
      <c r="K1121" s="279" t="s">
        <v>545</v>
      </c>
      <c r="L1121" s="279">
        <v>0</v>
      </c>
      <c r="M1121" s="279" t="s">
        <v>545</v>
      </c>
    </row>
    <row r="1122" spans="1:13" ht="15" customHeight="1">
      <c r="A1122" s="265" t="s">
        <v>1466</v>
      </c>
      <c r="B1122" s="578" t="s">
        <v>1245</v>
      </c>
      <c r="C1122" s="579"/>
      <c r="D1122" s="267" t="s">
        <v>1244</v>
      </c>
      <c r="E1122" s="267" t="s">
        <v>102</v>
      </c>
      <c r="F1122" s="280">
        <f>SUM(G1122:L1122)</f>
        <v>34989576.109999999</v>
      </c>
      <c r="G1122" s="280">
        <f t="shared" ref="G1122:M1122" si="225">SUM(G1124:G1126)</f>
        <v>14502949.02</v>
      </c>
      <c r="H1122" s="280">
        <f t="shared" si="225"/>
        <v>0</v>
      </c>
      <c r="I1122" s="280">
        <f t="shared" si="225"/>
        <v>0</v>
      </c>
      <c r="J1122" s="280">
        <f t="shared" si="225"/>
        <v>0</v>
      </c>
      <c r="K1122" s="280">
        <f t="shared" si="225"/>
        <v>0</v>
      </c>
      <c r="L1122" s="280">
        <f t="shared" si="225"/>
        <v>20486627.09</v>
      </c>
      <c r="M1122" s="280">
        <f t="shared" si="225"/>
        <v>0</v>
      </c>
    </row>
    <row r="1123" spans="1:13" ht="15" customHeight="1">
      <c r="B1123" s="608" t="s">
        <v>550</v>
      </c>
      <c r="C1123" s="609"/>
      <c r="D1123" s="267" t="s">
        <v>545</v>
      </c>
      <c r="E1123" s="267" t="s">
        <v>545</v>
      </c>
      <c r="F1123" s="277" t="s">
        <v>545</v>
      </c>
      <c r="G1123" s="277" t="s">
        <v>545</v>
      </c>
      <c r="H1123" s="277" t="s">
        <v>545</v>
      </c>
      <c r="I1123" s="277" t="s">
        <v>545</v>
      </c>
      <c r="J1123" s="277" t="s">
        <v>545</v>
      </c>
      <c r="K1123" s="277" t="s">
        <v>545</v>
      </c>
      <c r="L1123" s="277" t="s">
        <v>545</v>
      </c>
      <c r="M1123" s="277" t="s">
        <v>545</v>
      </c>
    </row>
    <row r="1124" spans="1:13" ht="30" customHeight="1">
      <c r="B1124" s="608" t="s">
        <v>549</v>
      </c>
      <c r="C1124" s="609"/>
      <c r="D1124" s="267" t="s">
        <v>1244</v>
      </c>
      <c r="E1124" s="267" t="s">
        <v>102</v>
      </c>
      <c r="F1124" s="279">
        <f>SUM(G1124:L1124)</f>
        <v>34989576.109999999</v>
      </c>
      <c r="G1124" s="279">
        <v>14502949.02</v>
      </c>
      <c r="H1124" s="279" t="s">
        <v>545</v>
      </c>
      <c r="I1124" s="279">
        <v>0</v>
      </c>
      <c r="J1124" s="279">
        <v>0</v>
      </c>
      <c r="K1124" s="279" t="s">
        <v>545</v>
      </c>
      <c r="L1124" s="279">
        <v>20486627.09</v>
      </c>
      <c r="M1124" s="279">
        <v>0</v>
      </c>
    </row>
    <row r="1125" spans="1:13">
      <c r="B1125" s="608" t="s">
        <v>548</v>
      </c>
      <c r="C1125" s="609"/>
      <c r="D1125" s="267" t="s">
        <v>1244</v>
      </c>
      <c r="E1125" s="267" t="s">
        <v>102</v>
      </c>
      <c r="F1125" s="279">
        <f>SUM(G1125:L1125)</f>
        <v>0</v>
      </c>
      <c r="G1125" s="279" t="s">
        <v>545</v>
      </c>
      <c r="H1125" s="279" t="s">
        <v>545</v>
      </c>
      <c r="I1125" s="279" t="s">
        <v>545</v>
      </c>
      <c r="J1125" s="279" t="s">
        <v>545</v>
      </c>
      <c r="K1125" s="279" t="s">
        <v>545</v>
      </c>
      <c r="L1125" s="279">
        <v>0</v>
      </c>
      <c r="M1125" s="279" t="s">
        <v>545</v>
      </c>
    </row>
    <row r="1126" spans="1:13">
      <c r="B1126" s="608" t="s">
        <v>547</v>
      </c>
      <c r="C1126" s="609"/>
      <c r="D1126" s="267" t="s">
        <v>1244</v>
      </c>
      <c r="E1126" s="267" t="s">
        <v>102</v>
      </c>
      <c r="F1126" s="279">
        <f>SUM(G1126:L1126)</f>
        <v>0</v>
      </c>
      <c r="G1126" s="279" t="s">
        <v>545</v>
      </c>
      <c r="H1126" s="279" t="s">
        <v>545</v>
      </c>
      <c r="I1126" s="279" t="s">
        <v>545</v>
      </c>
      <c r="J1126" s="279" t="s">
        <v>545</v>
      </c>
      <c r="K1126" s="279" t="s">
        <v>545</v>
      </c>
      <c r="L1126" s="279">
        <v>0</v>
      </c>
      <c r="M1126" s="279" t="s">
        <v>545</v>
      </c>
    </row>
    <row r="1127" spans="1:13" ht="15" customHeight="1">
      <c r="A1127" s="265" t="s">
        <v>1465</v>
      </c>
      <c r="B1127" s="578" t="s">
        <v>1243</v>
      </c>
      <c r="C1127" s="579"/>
      <c r="D1127" s="267" t="s">
        <v>1242</v>
      </c>
      <c r="E1127" s="267" t="s">
        <v>102</v>
      </c>
      <c r="F1127" s="280">
        <f>SUM(G1127:L1127)</f>
        <v>26403368.25</v>
      </c>
      <c r="G1127" s="280">
        <f t="shared" ref="G1127:M1127" si="226">SUM(G1129:G1131)</f>
        <v>11119998.1</v>
      </c>
      <c r="H1127" s="280">
        <f t="shared" si="226"/>
        <v>0</v>
      </c>
      <c r="I1127" s="280">
        <f t="shared" si="226"/>
        <v>0</v>
      </c>
      <c r="J1127" s="280">
        <f t="shared" si="226"/>
        <v>0</v>
      </c>
      <c r="K1127" s="280">
        <f t="shared" si="226"/>
        <v>0</v>
      </c>
      <c r="L1127" s="280">
        <f t="shared" si="226"/>
        <v>15283370.15</v>
      </c>
      <c r="M1127" s="280">
        <f t="shared" si="226"/>
        <v>0</v>
      </c>
    </row>
    <row r="1128" spans="1:13" ht="15" customHeight="1">
      <c r="B1128" s="582" t="s">
        <v>550</v>
      </c>
      <c r="C1128" s="583"/>
      <c r="D1128" s="267" t="s">
        <v>545</v>
      </c>
      <c r="E1128" s="267" t="s">
        <v>545</v>
      </c>
      <c r="F1128" s="277" t="s">
        <v>545</v>
      </c>
      <c r="G1128" s="277" t="s">
        <v>545</v>
      </c>
      <c r="H1128" s="277" t="s">
        <v>545</v>
      </c>
      <c r="I1128" s="277" t="s">
        <v>545</v>
      </c>
      <c r="J1128" s="277" t="s">
        <v>545</v>
      </c>
      <c r="K1128" s="277" t="s">
        <v>545</v>
      </c>
      <c r="L1128" s="277" t="s">
        <v>545</v>
      </c>
      <c r="M1128" s="277" t="s">
        <v>545</v>
      </c>
    </row>
    <row r="1129" spans="1:13" ht="30" customHeight="1">
      <c r="B1129" s="582" t="s">
        <v>549</v>
      </c>
      <c r="C1129" s="583"/>
      <c r="D1129" s="267" t="s">
        <v>1242</v>
      </c>
      <c r="E1129" s="267" t="s">
        <v>102</v>
      </c>
      <c r="F1129" s="279">
        <f>SUM(G1129:L1129)</f>
        <v>26403368.25</v>
      </c>
      <c r="G1129" s="279">
        <v>11119998.1</v>
      </c>
      <c r="H1129" s="279" t="s">
        <v>545</v>
      </c>
      <c r="I1129" s="279">
        <v>0</v>
      </c>
      <c r="J1129" s="279">
        <v>0</v>
      </c>
      <c r="K1129" s="279" t="s">
        <v>545</v>
      </c>
      <c r="L1129" s="279">
        <v>15283370.15</v>
      </c>
      <c r="M1129" s="279">
        <v>0</v>
      </c>
    </row>
    <row r="1130" spans="1:13">
      <c r="B1130" s="582" t="s">
        <v>548</v>
      </c>
      <c r="C1130" s="583"/>
      <c r="D1130" s="267" t="s">
        <v>1242</v>
      </c>
      <c r="E1130" s="267" t="s">
        <v>102</v>
      </c>
      <c r="F1130" s="279">
        <f>SUM(G1130:L1130)</f>
        <v>0</v>
      </c>
      <c r="G1130" s="279" t="s">
        <v>545</v>
      </c>
      <c r="H1130" s="279" t="s">
        <v>545</v>
      </c>
      <c r="I1130" s="279" t="s">
        <v>545</v>
      </c>
      <c r="J1130" s="279" t="s">
        <v>545</v>
      </c>
      <c r="K1130" s="279" t="s">
        <v>545</v>
      </c>
      <c r="L1130" s="279">
        <v>0</v>
      </c>
      <c r="M1130" s="279" t="s">
        <v>545</v>
      </c>
    </row>
    <row r="1131" spans="1:13">
      <c r="B1131" s="582" t="s">
        <v>547</v>
      </c>
      <c r="C1131" s="583"/>
      <c r="D1131" s="267" t="s">
        <v>1242</v>
      </c>
      <c r="E1131" s="267" t="s">
        <v>102</v>
      </c>
      <c r="F1131" s="279">
        <f>SUM(G1131:L1131)</f>
        <v>0</v>
      </c>
      <c r="G1131" s="279" t="s">
        <v>545</v>
      </c>
      <c r="H1131" s="279" t="s">
        <v>545</v>
      </c>
      <c r="I1131" s="279" t="s">
        <v>545</v>
      </c>
      <c r="J1131" s="279" t="s">
        <v>545</v>
      </c>
      <c r="K1131" s="279" t="s">
        <v>545</v>
      </c>
      <c r="L1131" s="279">
        <v>0</v>
      </c>
      <c r="M1131" s="279" t="s">
        <v>545</v>
      </c>
    </row>
    <row r="1132" spans="1:13" ht="15" customHeight="1">
      <c r="A1132" s="265" t="s">
        <v>1464</v>
      </c>
      <c r="B1132" s="578" t="s">
        <v>1241</v>
      </c>
      <c r="C1132" s="579"/>
      <c r="D1132" s="267" t="s">
        <v>677</v>
      </c>
      <c r="E1132" s="267" t="s">
        <v>1240</v>
      </c>
      <c r="F1132" s="280">
        <f>SUM(G1132:L1132)</f>
        <v>26403368.25</v>
      </c>
      <c r="G1132" s="280">
        <f t="shared" ref="G1132:M1132" si="227">SUM(G1134:G1136)</f>
        <v>11119998.1</v>
      </c>
      <c r="H1132" s="280">
        <f t="shared" si="227"/>
        <v>0</v>
      </c>
      <c r="I1132" s="280">
        <f t="shared" si="227"/>
        <v>0</v>
      </c>
      <c r="J1132" s="280">
        <f t="shared" si="227"/>
        <v>0</v>
      </c>
      <c r="K1132" s="280">
        <f t="shared" si="227"/>
        <v>0</v>
      </c>
      <c r="L1132" s="280">
        <f t="shared" si="227"/>
        <v>15283370.15</v>
      </c>
      <c r="M1132" s="280">
        <f t="shared" si="227"/>
        <v>0</v>
      </c>
    </row>
    <row r="1133" spans="1:13" ht="15" customHeight="1">
      <c r="B1133" s="576" t="s">
        <v>550</v>
      </c>
      <c r="C1133" s="577"/>
      <c r="D1133" s="267" t="s">
        <v>545</v>
      </c>
      <c r="E1133" s="267" t="s">
        <v>545</v>
      </c>
      <c r="F1133" s="277" t="s">
        <v>545</v>
      </c>
      <c r="G1133" s="277" t="s">
        <v>545</v>
      </c>
      <c r="H1133" s="277" t="s">
        <v>545</v>
      </c>
      <c r="I1133" s="277" t="s">
        <v>545</v>
      </c>
      <c r="J1133" s="277" t="s">
        <v>545</v>
      </c>
      <c r="K1133" s="277" t="s">
        <v>545</v>
      </c>
      <c r="L1133" s="277" t="s">
        <v>545</v>
      </c>
      <c r="M1133" s="277" t="s">
        <v>545</v>
      </c>
    </row>
    <row r="1134" spans="1:13" ht="30" customHeight="1">
      <c r="B1134" s="576" t="s">
        <v>549</v>
      </c>
      <c r="C1134" s="577"/>
      <c r="D1134" s="267" t="s">
        <v>677</v>
      </c>
      <c r="E1134" s="267" t="s">
        <v>1240</v>
      </c>
      <c r="F1134" s="279">
        <f>SUM(G1134:L1134)</f>
        <v>26403368.25</v>
      </c>
      <c r="G1134" s="279">
        <v>11119998.1</v>
      </c>
      <c r="H1134" s="279" t="s">
        <v>545</v>
      </c>
      <c r="I1134" s="279" t="s">
        <v>545</v>
      </c>
      <c r="J1134" s="279" t="s">
        <v>545</v>
      </c>
      <c r="K1134" s="279" t="s">
        <v>545</v>
      </c>
      <c r="L1134" s="279">
        <v>15283370.15</v>
      </c>
      <c r="M1134" s="279" t="s">
        <v>545</v>
      </c>
    </row>
    <row r="1135" spans="1:13" ht="15" customHeight="1">
      <c r="B1135" s="576" t="s">
        <v>548</v>
      </c>
      <c r="C1135" s="577"/>
      <c r="D1135" s="267" t="s">
        <v>677</v>
      </c>
      <c r="E1135" s="267" t="s">
        <v>1240</v>
      </c>
      <c r="F1135" s="279">
        <f>SUM(G1135:L1135)</f>
        <v>0</v>
      </c>
      <c r="G1135" s="279" t="s">
        <v>545</v>
      </c>
      <c r="H1135" s="279" t="s">
        <v>545</v>
      </c>
      <c r="I1135" s="279" t="s">
        <v>545</v>
      </c>
      <c r="J1135" s="279" t="s">
        <v>545</v>
      </c>
      <c r="K1135" s="279" t="s">
        <v>545</v>
      </c>
      <c r="L1135" s="279" t="s">
        <v>545</v>
      </c>
      <c r="M1135" s="279" t="s">
        <v>545</v>
      </c>
    </row>
    <row r="1136" spans="1:13" ht="15" customHeight="1">
      <c r="B1136" s="576" t="s">
        <v>547</v>
      </c>
      <c r="C1136" s="577"/>
      <c r="D1136" s="267" t="s">
        <v>677</v>
      </c>
      <c r="E1136" s="267" t="s">
        <v>1240</v>
      </c>
      <c r="F1136" s="279">
        <f>SUM(G1136:L1136)</f>
        <v>0</v>
      </c>
      <c r="G1136" s="279" t="s">
        <v>545</v>
      </c>
      <c r="H1136" s="279" t="s">
        <v>545</v>
      </c>
      <c r="I1136" s="279" t="s">
        <v>545</v>
      </c>
      <c r="J1136" s="279" t="s">
        <v>545</v>
      </c>
      <c r="K1136" s="279" t="s">
        <v>545</v>
      </c>
      <c r="L1136" s="279" t="s">
        <v>545</v>
      </c>
      <c r="M1136" s="279" t="s">
        <v>545</v>
      </c>
    </row>
    <row r="1137" spans="1:13" ht="15" customHeight="1">
      <c r="A1137" s="265" t="s">
        <v>1463</v>
      </c>
      <c r="B1137" s="578" t="s">
        <v>1205</v>
      </c>
      <c r="C1137" s="579"/>
      <c r="D1137" s="267" t="s">
        <v>674</v>
      </c>
      <c r="E1137" s="267" t="s">
        <v>1239</v>
      </c>
      <c r="F1137" s="280">
        <f>SUM(G1137:L1137)</f>
        <v>0</v>
      </c>
      <c r="G1137" s="280">
        <f t="shared" ref="G1137:M1137" si="228">SUM(G1139:G1141)</f>
        <v>0</v>
      </c>
      <c r="H1137" s="280">
        <f t="shared" si="228"/>
        <v>0</v>
      </c>
      <c r="I1137" s="280">
        <f t="shared" si="228"/>
        <v>0</v>
      </c>
      <c r="J1137" s="280">
        <f t="shared" si="228"/>
        <v>0</v>
      </c>
      <c r="K1137" s="280">
        <f t="shared" si="228"/>
        <v>0</v>
      </c>
      <c r="L1137" s="280">
        <f t="shared" si="228"/>
        <v>0</v>
      </c>
      <c r="M1137" s="280">
        <f t="shared" si="228"/>
        <v>0</v>
      </c>
    </row>
    <row r="1138" spans="1:13" ht="15" customHeight="1">
      <c r="B1138" s="576" t="s">
        <v>550</v>
      </c>
      <c r="C1138" s="577"/>
      <c r="D1138" s="267" t="s">
        <v>545</v>
      </c>
      <c r="E1138" s="267" t="s">
        <v>545</v>
      </c>
      <c r="F1138" s="277" t="s">
        <v>545</v>
      </c>
      <c r="G1138" s="277" t="s">
        <v>545</v>
      </c>
      <c r="H1138" s="277" t="s">
        <v>545</v>
      </c>
      <c r="I1138" s="277" t="s">
        <v>545</v>
      </c>
      <c r="J1138" s="277" t="s">
        <v>545</v>
      </c>
      <c r="K1138" s="277" t="s">
        <v>545</v>
      </c>
      <c r="L1138" s="277" t="s">
        <v>545</v>
      </c>
      <c r="M1138" s="277" t="s">
        <v>545</v>
      </c>
    </row>
    <row r="1139" spans="1:13" ht="15" customHeight="1">
      <c r="B1139" s="576" t="s">
        <v>549</v>
      </c>
      <c r="C1139" s="577"/>
      <c r="D1139" s="267" t="s">
        <v>674</v>
      </c>
      <c r="E1139" s="267" t="s">
        <v>1239</v>
      </c>
      <c r="F1139" s="279">
        <f>SUM(G1139:L1139)</f>
        <v>0</v>
      </c>
      <c r="G1139" s="279" t="s">
        <v>545</v>
      </c>
      <c r="H1139" s="279" t="s">
        <v>545</v>
      </c>
      <c r="I1139" s="279" t="s">
        <v>545</v>
      </c>
      <c r="J1139" s="279" t="s">
        <v>545</v>
      </c>
      <c r="K1139" s="279" t="s">
        <v>545</v>
      </c>
      <c r="L1139" s="279" t="s">
        <v>545</v>
      </c>
      <c r="M1139" s="279" t="s">
        <v>545</v>
      </c>
    </row>
    <row r="1140" spans="1:13" ht="15" customHeight="1">
      <c r="B1140" s="576" t="s">
        <v>548</v>
      </c>
      <c r="C1140" s="577"/>
      <c r="D1140" s="267" t="s">
        <v>674</v>
      </c>
      <c r="E1140" s="267" t="s">
        <v>1239</v>
      </c>
      <c r="F1140" s="279">
        <f>SUM(G1140:L1140)</f>
        <v>0</v>
      </c>
      <c r="G1140" s="279" t="s">
        <v>545</v>
      </c>
      <c r="H1140" s="279" t="s">
        <v>545</v>
      </c>
      <c r="I1140" s="279" t="s">
        <v>545</v>
      </c>
      <c r="J1140" s="279" t="s">
        <v>545</v>
      </c>
      <c r="K1140" s="279" t="s">
        <v>545</v>
      </c>
      <c r="L1140" s="279" t="s">
        <v>545</v>
      </c>
      <c r="M1140" s="279" t="s">
        <v>545</v>
      </c>
    </row>
    <row r="1141" spans="1:13" ht="15" customHeight="1">
      <c r="B1141" s="576" t="s">
        <v>547</v>
      </c>
      <c r="C1141" s="577"/>
      <c r="D1141" s="267" t="s">
        <v>674</v>
      </c>
      <c r="E1141" s="267" t="s">
        <v>1239</v>
      </c>
      <c r="F1141" s="279">
        <f>SUM(G1141:L1141)</f>
        <v>0</v>
      </c>
      <c r="G1141" s="279" t="s">
        <v>545</v>
      </c>
      <c r="H1141" s="279" t="s">
        <v>545</v>
      </c>
      <c r="I1141" s="279" t="s">
        <v>545</v>
      </c>
      <c r="J1141" s="279" t="s">
        <v>545</v>
      </c>
      <c r="K1141" s="279" t="s">
        <v>545</v>
      </c>
      <c r="L1141" s="279" t="s">
        <v>545</v>
      </c>
      <c r="M1141" s="279" t="s">
        <v>545</v>
      </c>
    </row>
    <row r="1142" spans="1:13" ht="15" customHeight="1">
      <c r="A1142" s="265" t="s">
        <v>1462</v>
      </c>
      <c r="B1142" s="578" t="s">
        <v>1238</v>
      </c>
      <c r="C1142" s="579"/>
      <c r="D1142" s="267" t="s">
        <v>1237</v>
      </c>
      <c r="E1142" s="267" t="s">
        <v>102</v>
      </c>
      <c r="F1142" s="280">
        <f>SUM(G1142:L1142)</f>
        <v>1200</v>
      </c>
      <c r="G1142" s="280">
        <f t="shared" ref="G1142:M1142" si="229">SUM(G1144:G1146)</f>
        <v>1200</v>
      </c>
      <c r="H1142" s="280">
        <f t="shared" si="229"/>
        <v>0</v>
      </c>
      <c r="I1142" s="280">
        <f t="shared" si="229"/>
        <v>0</v>
      </c>
      <c r="J1142" s="280">
        <f t="shared" si="229"/>
        <v>0</v>
      </c>
      <c r="K1142" s="280">
        <f t="shared" si="229"/>
        <v>0</v>
      </c>
      <c r="L1142" s="280">
        <f t="shared" si="229"/>
        <v>0</v>
      </c>
      <c r="M1142" s="280">
        <f t="shared" si="229"/>
        <v>0</v>
      </c>
    </row>
    <row r="1143" spans="1:13" ht="15" customHeight="1">
      <c r="B1143" s="582" t="s">
        <v>550</v>
      </c>
      <c r="C1143" s="583"/>
      <c r="D1143" s="267" t="s">
        <v>545</v>
      </c>
      <c r="E1143" s="267" t="s">
        <v>545</v>
      </c>
      <c r="F1143" s="277" t="s">
        <v>545</v>
      </c>
      <c r="G1143" s="277" t="s">
        <v>545</v>
      </c>
      <c r="H1143" s="277" t="s">
        <v>545</v>
      </c>
      <c r="I1143" s="277" t="s">
        <v>545</v>
      </c>
      <c r="J1143" s="277" t="s">
        <v>545</v>
      </c>
      <c r="K1143" s="277" t="s">
        <v>545</v>
      </c>
      <c r="L1143" s="277" t="s">
        <v>545</v>
      </c>
      <c r="M1143" s="277" t="s">
        <v>545</v>
      </c>
    </row>
    <row r="1144" spans="1:13" ht="30" customHeight="1">
      <c r="B1144" s="582" t="s">
        <v>549</v>
      </c>
      <c r="C1144" s="583"/>
      <c r="D1144" s="267" t="s">
        <v>1237</v>
      </c>
      <c r="E1144" s="267" t="s">
        <v>102</v>
      </c>
      <c r="F1144" s="279">
        <f>SUM(G1144:L1144)</f>
        <v>1200</v>
      </c>
      <c r="G1144" s="279">
        <v>1200</v>
      </c>
      <c r="H1144" s="279" t="s">
        <v>545</v>
      </c>
      <c r="I1144" s="279">
        <v>0</v>
      </c>
      <c r="J1144" s="279">
        <v>0</v>
      </c>
      <c r="K1144" s="279" t="s">
        <v>545</v>
      </c>
      <c r="L1144" s="279">
        <v>0</v>
      </c>
      <c r="M1144" s="279">
        <v>0</v>
      </c>
    </row>
    <row r="1145" spans="1:13">
      <c r="B1145" s="582" t="s">
        <v>548</v>
      </c>
      <c r="C1145" s="583"/>
      <c r="D1145" s="267" t="s">
        <v>1237</v>
      </c>
      <c r="E1145" s="267" t="s">
        <v>102</v>
      </c>
      <c r="F1145" s="279">
        <f>SUM(G1145:L1145)</f>
        <v>0</v>
      </c>
      <c r="G1145" s="279" t="s">
        <v>545</v>
      </c>
      <c r="H1145" s="279" t="s">
        <v>545</v>
      </c>
      <c r="I1145" s="279" t="s">
        <v>545</v>
      </c>
      <c r="J1145" s="279" t="s">
        <v>545</v>
      </c>
      <c r="K1145" s="279" t="s">
        <v>545</v>
      </c>
      <c r="L1145" s="279">
        <v>0</v>
      </c>
      <c r="M1145" s="279" t="s">
        <v>545</v>
      </c>
    </row>
    <row r="1146" spans="1:13">
      <c r="B1146" s="582" t="s">
        <v>547</v>
      </c>
      <c r="C1146" s="583"/>
      <c r="D1146" s="267" t="s">
        <v>1237</v>
      </c>
      <c r="E1146" s="267" t="s">
        <v>102</v>
      </c>
      <c r="F1146" s="279">
        <f>SUM(G1146:L1146)</f>
        <v>0</v>
      </c>
      <c r="G1146" s="279" t="s">
        <v>545</v>
      </c>
      <c r="H1146" s="279" t="s">
        <v>545</v>
      </c>
      <c r="I1146" s="279" t="s">
        <v>545</v>
      </c>
      <c r="J1146" s="279" t="s">
        <v>545</v>
      </c>
      <c r="K1146" s="279" t="s">
        <v>545</v>
      </c>
      <c r="L1146" s="279">
        <v>0</v>
      </c>
      <c r="M1146" s="279" t="s">
        <v>545</v>
      </c>
    </row>
    <row r="1147" spans="1:13" ht="15" customHeight="1">
      <c r="A1147" s="265" t="s">
        <v>1461</v>
      </c>
      <c r="B1147" s="578" t="s">
        <v>1236</v>
      </c>
      <c r="C1147" s="579"/>
      <c r="D1147" s="267" t="s">
        <v>1235</v>
      </c>
      <c r="E1147" s="267" t="s">
        <v>1234</v>
      </c>
      <c r="F1147" s="280">
        <f>SUM(G1147:L1147)</f>
        <v>1200</v>
      </c>
      <c r="G1147" s="280">
        <f t="shared" ref="G1147:M1147" si="230">SUM(G1149:G1151)</f>
        <v>1200</v>
      </c>
      <c r="H1147" s="280">
        <f t="shared" si="230"/>
        <v>0</v>
      </c>
      <c r="I1147" s="280">
        <f t="shared" si="230"/>
        <v>0</v>
      </c>
      <c r="J1147" s="280">
        <f t="shared" si="230"/>
        <v>0</v>
      </c>
      <c r="K1147" s="280">
        <f t="shared" si="230"/>
        <v>0</v>
      </c>
      <c r="L1147" s="280">
        <f t="shared" si="230"/>
        <v>0</v>
      </c>
      <c r="M1147" s="280">
        <f t="shared" si="230"/>
        <v>0</v>
      </c>
    </row>
    <row r="1148" spans="1:13" ht="15" customHeight="1">
      <c r="B1148" s="576" t="s">
        <v>550</v>
      </c>
      <c r="C1148" s="577"/>
      <c r="D1148" s="267" t="s">
        <v>545</v>
      </c>
      <c r="E1148" s="267" t="s">
        <v>545</v>
      </c>
      <c r="F1148" s="277" t="s">
        <v>545</v>
      </c>
      <c r="G1148" s="277" t="s">
        <v>545</v>
      </c>
      <c r="H1148" s="277" t="s">
        <v>545</v>
      </c>
      <c r="I1148" s="277" t="s">
        <v>545</v>
      </c>
      <c r="J1148" s="277" t="s">
        <v>545</v>
      </c>
      <c r="K1148" s="277" t="s">
        <v>545</v>
      </c>
      <c r="L1148" s="277" t="s">
        <v>545</v>
      </c>
      <c r="M1148" s="277" t="s">
        <v>545</v>
      </c>
    </row>
    <row r="1149" spans="1:13" ht="30" customHeight="1">
      <c r="B1149" s="576" t="s">
        <v>549</v>
      </c>
      <c r="C1149" s="577"/>
      <c r="D1149" s="267" t="s">
        <v>1235</v>
      </c>
      <c r="E1149" s="267" t="s">
        <v>1234</v>
      </c>
      <c r="F1149" s="279">
        <f>SUM(G1149:L1149)</f>
        <v>1200</v>
      </c>
      <c r="G1149" s="279">
        <v>1200</v>
      </c>
      <c r="H1149" s="279" t="s">
        <v>545</v>
      </c>
      <c r="I1149" s="279" t="s">
        <v>545</v>
      </c>
      <c r="J1149" s="279" t="s">
        <v>545</v>
      </c>
      <c r="K1149" s="279" t="s">
        <v>545</v>
      </c>
      <c r="L1149" s="279" t="s">
        <v>545</v>
      </c>
      <c r="M1149" s="279" t="s">
        <v>545</v>
      </c>
    </row>
    <row r="1150" spans="1:13" ht="15" customHeight="1">
      <c r="B1150" s="576" t="s">
        <v>548</v>
      </c>
      <c r="C1150" s="577"/>
      <c r="D1150" s="267" t="s">
        <v>1235</v>
      </c>
      <c r="E1150" s="267" t="s">
        <v>1234</v>
      </c>
      <c r="F1150" s="279">
        <f>SUM(G1150:L1150)</f>
        <v>0</v>
      </c>
      <c r="G1150" s="279" t="s">
        <v>545</v>
      </c>
      <c r="H1150" s="279" t="s">
        <v>545</v>
      </c>
      <c r="I1150" s="279" t="s">
        <v>545</v>
      </c>
      <c r="J1150" s="279" t="s">
        <v>545</v>
      </c>
      <c r="K1150" s="279" t="s">
        <v>545</v>
      </c>
      <c r="L1150" s="279" t="s">
        <v>545</v>
      </c>
      <c r="M1150" s="279" t="s">
        <v>545</v>
      </c>
    </row>
    <row r="1151" spans="1:13" ht="15" customHeight="1">
      <c r="B1151" s="576" t="s">
        <v>547</v>
      </c>
      <c r="C1151" s="577"/>
      <c r="D1151" s="267" t="s">
        <v>1235</v>
      </c>
      <c r="E1151" s="267" t="s">
        <v>1234</v>
      </c>
      <c r="F1151" s="279">
        <f>SUM(G1151:L1151)</f>
        <v>0</v>
      </c>
      <c r="G1151" s="279" t="s">
        <v>545</v>
      </c>
      <c r="H1151" s="279" t="s">
        <v>545</v>
      </c>
      <c r="I1151" s="279" t="s">
        <v>545</v>
      </c>
      <c r="J1151" s="279" t="s">
        <v>545</v>
      </c>
      <c r="K1151" s="279" t="s">
        <v>545</v>
      </c>
      <c r="L1151" s="279" t="s">
        <v>545</v>
      </c>
      <c r="M1151" s="279" t="s">
        <v>545</v>
      </c>
    </row>
    <row r="1152" spans="1:13" ht="15" customHeight="1">
      <c r="A1152" s="265" t="s">
        <v>1460</v>
      </c>
      <c r="B1152" s="578" t="s">
        <v>1233</v>
      </c>
      <c r="C1152" s="579"/>
      <c r="D1152" s="267" t="s">
        <v>1232</v>
      </c>
      <c r="E1152" s="267" t="s">
        <v>1231</v>
      </c>
      <c r="F1152" s="280">
        <f>SUM(G1152:L1152)</f>
        <v>0</v>
      </c>
      <c r="G1152" s="280">
        <f t="shared" ref="G1152:M1152" si="231">SUM(G1154:G1156)</f>
        <v>0</v>
      </c>
      <c r="H1152" s="280">
        <f t="shared" si="231"/>
        <v>0</v>
      </c>
      <c r="I1152" s="280">
        <f t="shared" si="231"/>
        <v>0</v>
      </c>
      <c r="J1152" s="280">
        <f t="shared" si="231"/>
        <v>0</v>
      </c>
      <c r="K1152" s="280">
        <f t="shared" si="231"/>
        <v>0</v>
      </c>
      <c r="L1152" s="280">
        <f t="shared" si="231"/>
        <v>0</v>
      </c>
      <c r="M1152" s="280">
        <f t="shared" si="231"/>
        <v>0</v>
      </c>
    </row>
    <row r="1153" spans="1:13" ht="15" customHeight="1">
      <c r="B1153" s="576" t="s">
        <v>550</v>
      </c>
      <c r="C1153" s="577"/>
      <c r="D1153" s="267" t="s">
        <v>545</v>
      </c>
      <c r="E1153" s="267" t="s">
        <v>545</v>
      </c>
      <c r="F1153" s="277" t="s">
        <v>545</v>
      </c>
      <c r="G1153" s="277" t="s">
        <v>545</v>
      </c>
      <c r="H1153" s="277" t="s">
        <v>545</v>
      </c>
      <c r="I1153" s="277" t="s">
        <v>545</v>
      </c>
      <c r="J1153" s="277" t="s">
        <v>545</v>
      </c>
      <c r="K1153" s="277" t="s">
        <v>545</v>
      </c>
      <c r="L1153" s="277" t="s">
        <v>545</v>
      </c>
      <c r="M1153" s="277" t="s">
        <v>545</v>
      </c>
    </row>
    <row r="1154" spans="1:13" ht="15" customHeight="1">
      <c r="B1154" s="576" t="s">
        <v>549</v>
      </c>
      <c r="C1154" s="577"/>
      <c r="D1154" s="267" t="s">
        <v>1232</v>
      </c>
      <c r="E1154" s="267" t="s">
        <v>1231</v>
      </c>
      <c r="F1154" s="279">
        <f>SUM(G1154:L1154)</f>
        <v>0</v>
      </c>
      <c r="G1154" s="279" t="s">
        <v>545</v>
      </c>
      <c r="H1154" s="279" t="s">
        <v>545</v>
      </c>
      <c r="I1154" s="279" t="s">
        <v>545</v>
      </c>
      <c r="J1154" s="279" t="s">
        <v>545</v>
      </c>
      <c r="K1154" s="279" t="s">
        <v>545</v>
      </c>
      <c r="L1154" s="279" t="s">
        <v>545</v>
      </c>
      <c r="M1154" s="279" t="s">
        <v>545</v>
      </c>
    </row>
    <row r="1155" spans="1:13" ht="15" customHeight="1">
      <c r="B1155" s="576" t="s">
        <v>548</v>
      </c>
      <c r="C1155" s="577"/>
      <c r="D1155" s="267" t="s">
        <v>1232</v>
      </c>
      <c r="E1155" s="267" t="s">
        <v>1231</v>
      </c>
      <c r="F1155" s="279">
        <f>SUM(G1155:L1155)</f>
        <v>0</v>
      </c>
      <c r="G1155" s="279" t="s">
        <v>545</v>
      </c>
      <c r="H1155" s="279" t="s">
        <v>545</v>
      </c>
      <c r="I1155" s="279" t="s">
        <v>545</v>
      </c>
      <c r="J1155" s="279" t="s">
        <v>545</v>
      </c>
      <c r="K1155" s="279" t="s">
        <v>545</v>
      </c>
      <c r="L1155" s="279" t="s">
        <v>545</v>
      </c>
      <c r="M1155" s="279" t="s">
        <v>545</v>
      </c>
    </row>
    <row r="1156" spans="1:13" ht="15" customHeight="1">
      <c r="B1156" s="576" t="s">
        <v>547</v>
      </c>
      <c r="C1156" s="577"/>
      <c r="D1156" s="267" t="s">
        <v>1232</v>
      </c>
      <c r="E1156" s="267" t="s">
        <v>1231</v>
      </c>
      <c r="F1156" s="279">
        <f>SUM(G1156:L1156)</f>
        <v>0</v>
      </c>
      <c r="G1156" s="279" t="s">
        <v>545</v>
      </c>
      <c r="H1156" s="279" t="s">
        <v>545</v>
      </c>
      <c r="I1156" s="279" t="s">
        <v>545</v>
      </c>
      <c r="J1156" s="279" t="s">
        <v>545</v>
      </c>
      <c r="K1156" s="279" t="s">
        <v>545</v>
      </c>
      <c r="L1156" s="279" t="s">
        <v>545</v>
      </c>
      <c r="M1156" s="279" t="s">
        <v>545</v>
      </c>
    </row>
    <row r="1157" spans="1:13" ht="15" customHeight="1">
      <c r="A1157" s="265" t="s">
        <v>1459</v>
      </c>
      <c r="B1157" s="578" t="s">
        <v>656</v>
      </c>
      <c r="C1157" s="579"/>
      <c r="D1157" s="267" t="s">
        <v>1230</v>
      </c>
      <c r="E1157" s="267" t="s">
        <v>1229</v>
      </c>
      <c r="F1157" s="280">
        <f>SUM(G1157:L1157)</f>
        <v>0</v>
      </c>
      <c r="G1157" s="280">
        <f t="shared" ref="G1157:M1157" si="232">SUM(G1159:G1161)</f>
        <v>0</v>
      </c>
      <c r="H1157" s="280">
        <f t="shared" si="232"/>
        <v>0</v>
      </c>
      <c r="I1157" s="280">
        <f t="shared" si="232"/>
        <v>0</v>
      </c>
      <c r="J1157" s="280">
        <f t="shared" si="232"/>
        <v>0</v>
      </c>
      <c r="K1157" s="280">
        <f t="shared" si="232"/>
        <v>0</v>
      </c>
      <c r="L1157" s="280">
        <f t="shared" si="232"/>
        <v>0</v>
      </c>
      <c r="M1157" s="280">
        <f t="shared" si="232"/>
        <v>0</v>
      </c>
    </row>
    <row r="1158" spans="1:13" ht="15" customHeight="1">
      <c r="B1158" s="576" t="s">
        <v>550</v>
      </c>
      <c r="C1158" s="577"/>
      <c r="D1158" s="267" t="s">
        <v>545</v>
      </c>
      <c r="E1158" s="267" t="s">
        <v>545</v>
      </c>
      <c r="F1158" s="277" t="s">
        <v>545</v>
      </c>
      <c r="G1158" s="277" t="s">
        <v>545</v>
      </c>
      <c r="H1158" s="277" t="s">
        <v>545</v>
      </c>
      <c r="I1158" s="277" t="s">
        <v>545</v>
      </c>
      <c r="J1158" s="277" t="s">
        <v>545</v>
      </c>
      <c r="K1158" s="277" t="s">
        <v>545</v>
      </c>
      <c r="L1158" s="277" t="s">
        <v>545</v>
      </c>
      <c r="M1158" s="277" t="s">
        <v>545</v>
      </c>
    </row>
    <row r="1159" spans="1:13" ht="15" customHeight="1">
      <c r="B1159" s="576" t="s">
        <v>549</v>
      </c>
      <c r="C1159" s="577"/>
      <c r="D1159" s="267" t="s">
        <v>1230</v>
      </c>
      <c r="E1159" s="267" t="s">
        <v>1229</v>
      </c>
      <c r="F1159" s="279">
        <f>SUM(G1159:L1159)</f>
        <v>0</v>
      </c>
      <c r="G1159" s="279" t="s">
        <v>545</v>
      </c>
      <c r="H1159" s="279" t="s">
        <v>545</v>
      </c>
      <c r="I1159" s="279" t="s">
        <v>545</v>
      </c>
      <c r="J1159" s="279" t="s">
        <v>545</v>
      </c>
      <c r="K1159" s="279" t="s">
        <v>545</v>
      </c>
      <c r="L1159" s="279" t="s">
        <v>545</v>
      </c>
      <c r="M1159" s="279" t="s">
        <v>545</v>
      </c>
    </row>
    <row r="1160" spans="1:13" ht="15" customHeight="1">
      <c r="B1160" s="576" t="s">
        <v>548</v>
      </c>
      <c r="C1160" s="577"/>
      <c r="D1160" s="267" t="s">
        <v>1230</v>
      </c>
      <c r="E1160" s="267" t="s">
        <v>1229</v>
      </c>
      <c r="F1160" s="279">
        <f>SUM(G1160:L1160)</f>
        <v>0</v>
      </c>
      <c r="G1160" s="279" t="s">
        <v>545</v>
      </c>
      <c r="H1160" s="279" t="s">
        <v>545</v>
      </c>
      <c r="I1160" s="279" t="s">
        <v>545</v>
      </c>
      <c r="J1160" s="279" t="s">
        <v>545</v>
      </c>
      <c r="K1160" s="279" t="s">
        <v>545</v>
      </c>
      <c r="L1160" s="279" t="s">
        <v>545</v>
      </c>
      <c r="M1160" s="279" t="s">
        <v>545</v>
      </c>
    </row>
    <row r="1161" spans="1:13" ht="15" customHeight="1">
      <c r="B1161" s="576" t="s">
        <v>547</v>
      </c>
      <c r="C1161" s="577"/>
      <c r="D1161" s="267" t="s">
        <v>1230</v>
      </c>
      <c r="E1161" s="267" t="s">
        <v>1229</v>
      </c>
      <c r="F1161" s="279">
        <f>SUM(G1161:L1161)</f>
        <v>0</v>
      </c>
      <c r="G1161" s="279" t="s">
        <v>545</v>
      </c>
      <c r="H1161" s="279" t="s">
        <v>545</v>
      </c>
      <c r="I1161" s="279" t="s">
        <v>545</v>
      </c>
      <c r="J1161" s="279" t="s">
        <v>545</v>
      </c>
      <c r="K1161" s="279" t="s">
        <v>545</v>
      </c>
      <c r="L1161" s="279" t="s">
        <v>545</v>
      </c>
      <c r="M1161" s="279" t="s">
        <v>545</v>
      </c>
    </row>
    <row r="1162" spans="1:13" ht="15" customHeight="1">
      <c r="A1162" s="265" t="s">
        <v>1458</v>
      </c>
      <c r="B1162" s="578" t="s">
        <v>640</v>
      </c>
      <c r="C1162" s="579"/>
      <c r="D1162" s="267" t="s">
        <v>1228</v>
      </c>
      <c r="E1162" s="267" t="s">
        <v>1227</v>
      </c>
      <c r="F1162" s="280">
        <f>SUM(G1162:L1162)</f>
        <v>0</v>
      </c>
      <c r="G1162" s="280">
        <f t="shared" ref="G1162:M1162" si="233">SUM(G1164:G1166)</f>
        <v>0</v>
      </c>
      <c r="H1162" s="280">
        <f t="shared" si="233"/>
        <v>0</v>
      </c>
      <c r="I1162" s="280">
        <f t="shared" si="233"/>
        <v>0</v>
      </c>
      <c r="J1162" s="280">
        <f t="shared" si="233"/>
        <v>0</v>
      </c>
      <c r="K1162" s="280">
        <f t="shared" si="233"/>
        <v>0</v>
      </c>
      <c r="L1162" s="280">
        <f t="shared" si="233"/>
        <v>0</v>
      </c>
      <c r="M1162" s="280">
        <f t="shared" si="233"/>
        <v>0</v>
      </c>
    </row>
    <row r="1163" spans="1:13" ht="15" customHeight="1">
      <c r="B1163" s="576" t="s">
        <v>550</v>
      </c>
      <c r="C1163" s="577"/>
      <c r="D1163" s="267" t="s">
        <v>545</v>
      </c>
      <c r="E1163" s="267" t="s">
        <v>545</v>
      </c>
      <c r="F1163" s="277" t="s">
        <v>545</v>
      </c>
      <c r="G1163" s="277" t="s">
        <v>545</v>
      </c>
      <c r="H1163" s="277" t="s">
        <v>545</v>
      </c>
      <c r="I1163" s="277" t="s">
        <v>545</v>
      </c>
      <c r="J1163" s="277" t="s">
        <v>545</v>
      </c>
      <c r="K1163" s="277" t="s">
        <v>545</v>
      </c>
      <c r="L1163" s="277" t="s">
        <v>545</v>
      </c>
      <c r="M1163" s="277" t="s">
        <v>545</v>
      </c>
    </row>
    <row r="1164" spans="1:13" ht="15" customHeight="1">
      <c r="B1164" s="576" t="s">
        <v>549</v>
      </c>
      <c r="C1164" s="577"/>
      <c r="D1164" s="267" t="s">
        <v>1228</v>
      </c>
      <c r="E1164" s="267" t="s">
        <v>1227</v>
      </c>
      <c r="F1164" s="279">
        <f>SUM(G1164:L1164)</f>
        <v>0</v>
      </c>
      <c r="G1164" s="279" t="s">
        <v>545</v>
      </c>
      <c r="H1164" s="279" t="s">
        <v>545</v>
      </c>
      <c r="I1164" s="279" t="s">
        <v>545</v>
      </c>
      <c r="J1164" s="279" t="s">
        <v>545</v>
      </c>
      <c r="K1164" s="279" t="s">
        <v>545</v>
      </c>
      <c r="L1164" s="279" t="s">
        <v>545</v>
      </c>
      <c r="M1164" s="279" t="s">
        <v>545</v>
      </c>
    </row>
    <row r="1165" spans="1:13" ht="15" customHeight="1">
      <c r="B1165" s="576" t="s">
        <v>548</v>
      </c>
      <c r="C1165" s="577"/>
      <c r="D1165" s="267" t="s">
        <v>1228</v>
      </c>
      <c r="E1165" s="267" t="s">
        <v>1227</v>
      </c>
      <c r="F1165" s="279">
        <f>SUM(G1165:L1165)</f>
        <v>0</v>
      </c>
      <c r="G1165" s="279" t="s">
        <v>545</v>
      </c>
      <c r="H1165" s="279" t="s">
        <v>545</v>
      </c>
      <c r="I1165" s="279" t="s">
        <v>545</v>
      </c>
      <c r="J1165" s="279" t="s">
        <v>545</v>
      </c>
      <c r="K1165" s="279" t="s">
        <v>545</v>
      </c>
      <c r="L1165" s="279" t="s">
        <v>545</v>
      </c>
      <c r="M1165" s="279" t="s">
        <v>545</v>
      </c>
    </row>
    <row r="1166" spans="1:13" ht="15" customHeight="1">
      <c r="B1166" s="576" t="s">
        <v>547</v>
      </c>
      <c r="C1166" s="577"/>
      <c r="D1166" s="267" t="s">
        <v>1228</v>
      </c>
      <c r="E1166" s="267" t="s">
        <v>1227</v>
      </c>
      <c r="F1166" s="279">
        <f>SUM(G1166:L1166)</f>
        <v>0</v>
      </c>
      <c r="G1166" s="279" t="s">
        <v>545</v>
      </c>
      <c r="H1166" s="279" t="s">
        <v>545</v>
      </c>
      <c r="I1166" s="279" t="s">
        <v>545</v>
      </c>
      <c r="J1166" s="279" t="s">
        <v>545</v>
      </c>
      <c r="K1166" s="279" t="s">
        <v>545</v>
      </c>
      <c r="L1166" s="279" t="s">
        <v>545</v>
      </c>
      <c r="M1166" s="279" t="s">
        <v>545</v>
      </c>
    </row>
    <row r="1167" spans="1:13" ht="15" customHeight="1">
      <c r="A1167" s="265" t="s">
        <v>1457</v>
      </c>
      <c r="B1167" s="578" t="s">
        <v>1205</v>
      </c>
      <c r="C1167" s="579"/>
      <c r="D1167" s="267" t="s">
        <v>1226</v>
      </c>
      <c r="E1167" s="267" t="s">
        <v>1225</v>
      </c>
      <c r="F1167" s="280">
        <f>SUM(G1167:L1167)</f>
        <v>0</v>
      </c>
      <c r="G1167" s="280">
        <f t="shared" ref="G1167:M1167" si="234">SUM(G1169:G1171)</f>
        <v>0</v>
      </c>
      <c r="H1167" s="280">
        <f t="shared" si="234"/>
        <v>0</v>
      </c>
      <c r="I1167" s="280">
        <f t="shared" si="234"/>
        <v>0</v>
      </c>
      <c r="J1167" s="280">
        <f t="shared" si="234"/>
        <v>0</v>
      </c>
      <c r="K1167" s="280">
        <f t="shared" si="234"/>
        <v>0</v>
      </c>
      <c r="L1167" s="280">
        <f t="shared" si="234"/>
        <v>0</v>
      </c>
      <c r="M1167" s="280">
        <f t="shared" si="234"/>
        <v>0</v>
      </c>
    </row>
    <row r="1168" spans="1:13" ht="15" customHeight="1">
      <c r="B1168" s="576" t="s">
        <v>550</v>
      </c>
      <c r="C1168" s="577"/>
      <c r="D1168" s="267" t="s">
        <v>545</v>
      </c>
      <c r="E1168" s="267" t="s">
        <v>545</v>
      </c>
      <c r="F1168" s="277" t="s">
        <v>545</v>
      </c>
      <c r="G1168" s="277" t="s">
        <v>545</v>
      </c>
      <c r="H1168" s="277" t="s">
        <v>545</v>
      </c>
      <c r="I1168" s="277" t="s">
        <v>545</v>
      </c>
      <c r="J1168" s="277" t="s">
        <v>545</v>
      </c>
      <c r="K1168" s="277" t="s">
        <v>545</v>
      </c>
      <c r="L1168" s="277" t="s">
        <v>545</v>
      </c>
      <c r="M1168" s="277" t="s">
        <v>545</v>
      </c>
    </row>
    <row r="1169" spans="1:13" ht="15" customHeight="1">
      <c r="B1169" s="576" t="s">
        <v>549</v>
      </c>
      <c r="C1169" s="577"/>
      <c r="D1169" s="267" t="s">
        <v>1226</v>
      </c>
      <c r="E1169" s="267" t="s">
        <v>1225</v>
      </c>
      <c r="F1169" s="279">
        <f>SUM(G1169:L1169)</f>
        <v>0</v>
      </c>
      <c r="G1169" s="279" t="s">
        <v>545</v>
      </c>
      <c r="H1169" s="279" t="s">
        <v>545</v>
      </c>
      <c r="I1169" s="279" t="s">
        <v>545</v>
      </c>
      <c r="J1169" s="279" t="s">
        <v>545</v>
      </c>
      <c r="K1169" s="279" t="s">
        <v>545</v>
      </c>
      <c r="L1169" s="279" t="s">
        <v>545</v>
      </c>
      <c r="M1169" s="279" t="s">
        <v>545</v>
      </c>
    </row>
    <row r="1170" spans="1:13" ht="15" customHeight="1">
      <c r="B1170" s="576" t="s">
        <v>548</v>
      </c>
      <c r="C1170" s="577"/>
      <c r="D1170" s="267" t="s">
        <v>1226</v>
      </c>
      <c r="E1170" s="267" t="s">
        <v>1225</v>
      </c>
      <c r="F1170" s="279">
        <f>SUM(G1170:L1170)</f>
        <v>0</v>
      </c>
      <c r="G1170" s="279" t="s">
        <v>545</v>
      </c>
      <c r="H1170" s="279" t="s">
        <v>545</v>
      </c>
      <c r="I1170" s="279" t="s">
        <v>545</v>
      </c>
      <c r="J1170" s="279" t="s">
        <v>545</v>
      </c>
      <c r="K1170" s="279" t="s">
        <v>545</v>
      </c>
      <c r="L1170" s="279" t="s">
        <v>545</v>
      </c>
      <c r="M1170" s="279" t="s">
        <v>545</v>
      </c>
    </row>
    <row r="1171" spans="1:13" ht="15" customHeight="1">
      <c r="B1171" s="576" t="s">
        <v>547</v>
      </c>
      <c r="C1171" s="577"/>
      <c r="D1171" s="267" t="s">
        <v>1226</v>
      </c>
      <c r="E1171" s="267" t="s">
        <v>1225</v>
      </c>
      <c r="F1171" s="279">
        <f>SUM(G1171:L1171)</f>
        <v>0</v>
      </c>
      <c r="G1171" s="279" t="s">
        <v>545</v>
      </c>
      <c r="H1171" s="279" t="s">
        <v>545</v>
      </c>
      <c r="I1171" s="279" t="s">
        <v>545</v>
      </c>
      <c r="J1171" s="279" t="s">
        <v>545</v>
      </c>
      <c r="K1171" s="279" t="s">
        <v>545</v>
      </c>
      <c r="L1171" s="279" t="s">
        <v>545</v>
      </c>
      <c r="M1171" s="279" t="s">
        <v>545</v>
      </c>
    </row>
    <row r="1172" spans="1:13" ht="15" customHeight="1">
      <c r="A1172" s="265" t="s">
        <v>1456</v>
      </c>
      <c r="B1172" s="578" t="s">
        <v>1224</v>
      </c>
      <c r="C1172" s="579"/>
      <c r="D1172" s="267" t="s">
        <v>1223</v>
      </c>
      <c r="E1172" s="267" t="s">
        <v>1222</v>
      </c>
      <c r="F1172" s="280">
        <f>SUM(G1172:L1172)</f>
        <v>0</v>
      </c>
      <c r="G1172" s="280">
        <f t="shared" ref="G1172:M1172" si="235">SUM(G1174:G1176)</f>
        <v>0</v>
      </c>
      <c r="H1172" s="280">
        <f t="shared" si="235"/>
        <v>0</v>
      </c>
      <c r="I1172" s="280">
        <f t="shared" si="235"/>
        <v>0</v>
      </c>
      <c r="J1172" s="280">
        <f t="shared" si="235"/>
        <v>0</v>
      </c>
      <c r="K1172" s="280">
        <f t="shared" si="235"/>
        <v>0</v>
      </c>
      <c r="L1172" s="280">
        <f t="shared" si="235"/>
        <v>0</v>
      </c>
      <c r="M1172" s="280">
        <f t="shared" si="235"/>
        <v>0</v>
      </c>
    </row>
    <row r="1173" spans="1:13" ht="15" customHeight="1">
      <c r="B1173" s="576" t="s">
        <v>550</v>
      </c>
      <c r="C1173" s="577"/>
      <c r="D1173" s="267" t="s">
        <v>545</v>
      </c>
      <c r="E1173" s="267" t="s">
        <v>545</v>
      </c>
      <c r="F1173" s="277" t="s">
        <v>545</v>
      </c>
      <c r="G1173" s="277" t="s">
        <v>545</v>
      </c>
      <c r="H1173" s="277" t="s">
        <v>545</v>
      </c>
      <c r="I1173" s="277" t="s">
        <v>545</v>
      </c>
      <c r="J1173" s="277" t="s">
        <v>545</v>
      </c>
      <c r="K1173" s="277" t="s">
        <v>545</v>
      </c>
      <c r="L1173" s="277" t="s">
        <v>545</v>
      </c>
      <c r="M1173" s="277" t="s">
        <v>545</v>
      </c>
    </row>
    <row r="1174" spans="1:13" ht="15" customHeight="1">
      <c r="B1174" s="576" t="s">
        <v>549</v>
      </c>
      <c r="C1174" s="577"/>
      <c r="D1174" s="267" t="s">
        <v>1223</v>
      </c>
      <c r="E1174" s="267" t="s">
        <v>1222</v>
      </c>
      <c r="F1174" s="279">
        <f>SUM(G1174:L1174)</f>
        <v>0</v>
      </c>
      <c r="G1174" s="279" t="s">
        <v>545</v>
      </c>
      <c r="H1174" s="279" t="s">
        <v>545</v>
      </c>
      <c r="I1174" s="279" t="s">
        <v>545</v>
      </c>
      <c r="J1174" s="279" t="s">
        <v>545</v>
      </c>
      <c r="K1174" s="279" t="s">
        <v>545</v>
      </c>
      <c r="L1174" s="279" t="s">
        <v>545</v>
      </c>
      <c r="M1174" s="279" t="s">
        <v>545</v>
      </c>
    </row>
    <row r="1175" spans="1:13" ht="15" customHeight="1">
      <c r="B1175" s="576" t="s">
        <v>548</v>
      </c>
      <c r="C1175" s="577"/>
      <c r="D1175" s="267" t="s">
        <v>1223</v>
      </c>
      <c r="E1175" s="267" t="s">
        <v>1222</v>
      </c>
      <c r="F1175" s="279">
        <f>SUM(G1175:L1175)</f>
        <v>0</v>
      </c>
      <c r="G1175" s="279" t="s">
        <v>545</v>
      </c>
      <c r="H1175" s="279" t="s">
        <v>545</v>
      </c>
      <c r="I1175" s="279" t="s">
        <v>545</v>
      </c>
      <c r="J1175" s="279" t="s">
        <v>545</v>
      </c>
      <c r="K1175" s="279" t="s">
        <v>545</v>
      </c>
      <c r="L1175" s="279" t="s">
        <v>545</v>
      </c>
      <c r="M1175" s="279" t="s">
        <v>545</v>
      </c>
    </row>
    <row r="1176" spans="1:13" ht="15" customHeight="1">
      <c r="B1176" s="576" t="s">
        <v>547</v>
      </c>
      <c r="C1176" s="577"/>
      <c r="D1176" s="267" t="s">
        <v>1223</v>
      </c>
      <c r="E1176" s="267" t="s">
        <v>1222</v>
      </c>
      <c r="F1176" s="279">
        <f>SUM(G1176:L1176)</f>
        <v>0</v>
      </c>
      <c r="G1176" s="279" t="s">
        <v>545</v>
      </c>
      <c r="H1176" s="279" t="s">
        <v>545</v>
      </c>
      <c r="I1176" s="279" t="s">
        <v>545</v>
      </c>
      <c r="J1176" s="279" t="s">
        <v>545</v>
      </c>
      <c r="K1176" s="279" t="s">
        <v>545</v>
      </c>
      <c r="L1176" s="279" t="s">
        <v>545</v>
      </c>
      <c r="M1176" s="279" t="s">
        <v>545</v>
      </c>
    </row>
    <row r="1177" spans="1:13" ht="15" customHeight="1">
      <c r="A1177" s="265" t="s">
        <v>1455</v>
      </c>
      <c r="B1177" s="578" t="s">
        <v>1221</v>
      </c>
      <c r="C1177" s="579"/>
      <c r="D1177" s="267" t="s">
        <v>1220</v>
      </c>
      <c r="E1177" s="267" t="s">
        <v>102</v>
      </c>
      <c r="F1177" s="280">
        <f>SUM(G1177:L1177)</f>
        <v>0</v>
      </c>
      <c r="G1177" s="280">
        <f t="shared" ref="G1177:M1177" si="236">SUM(G1179:G1181)</f>
        <v>0</v>
      </c>
      <c r="H1177" s="280">
        <f t="shared" si="236"/>
        <v>0</v>
      </c>
      <c r="I1177" s="280">
        <f t="shared" si="236"/>
        <v>0</v>
      </c>
      <c r="J1177" s="280">
        <f t="shared" si="236"/>
        <v>0</v>
      </c>
      <c r="K1177" s="280">
        <f t="shared" si="236"/>
        <v>0</v>
      </c>
      <c r="L1177" s="280">
        <f t="shared" si="236"/>
        <v>0</v>
      </c>
      <c r="M1177" s="280">
        <f t="shared" si="236"/>
        <v>0</v>
      </c>
    </row>
    <row r="1178" spans="1:13" ht="15" customHeight="1">
      <c r="B1178" s="582" t="s">
        <v>550</v>
      </c>
      <c r="C1178" s="583"/>
      <c r="D1178" s="267" t="s">
        <v>545</v>
      </c>
      <c r="E1178" s="267" t="s">
        <v>545</v>
      </c>
      <c r="F1178" s="277" t="s">
        <v>545</v>
      </c>
      <c r="G1178" s="277" t="s">
        <v>545</v>
      </c>
      <c r="H1178" s="277" t="s">
        <v>545</v>
      </c>
      <c r="I1178" s="277" t="s">
        <v>545</v>
      </c>
      <c r="J1178" s="277" t="s">
        <v>545</v>
      </c>
      <c r="K1178" s="277" t="s">
        <v>545</v>
      </c>
      <c r="L1178" s="277" t="s">
        <v>545</v>
      </c>
      <c r="M1178" s="277" t="s">
        <v>545</v>
      </c>
    </row>
    <row r="1179" spans="1:13" ht="30" customHeight="1">
      <c r="B1179" s="582" t="s">
        <v>549</v>
      </c>
      <c r="C1179" s="583"/>
      <c r="D1179" s="267" t="s">
        <v>1220</v>
      </c>
      <c r="E1179" s="267" t="s">
        <v>102</v>
      </c>
      <c r="F1179" s="279">
        <f>SUM(G1179:L1179)</f>
        <v>0</v>
      </c>
      <c r="G1179" s="279">
        <v>0</v>
      </c>
      <c r="H1179" s="279" t="s">
        <v>545</v>
      </c>
      <c r="I1179" s="279">
        <v>0</v>
      </c>
      <c r="J1179" s="279">
        <v>0</v>
      </c>
      <c r="K1179" s="279" t="s">
        <v>545</v>
      </c>
      <c r="L1179" s="279">
        <v>0</v>
      </c>
      <c r="M1179" s="279">
        <v>0</v>
      </c>
    </row>
    <row r="1180" spans="1:13">
      <c r="B1180" s="582" t="s">
        <v>548</v>
      </c>
      <c r="C1180" s="583"/>
      <c r="D1180" s="267" t="s">
        <v>1220</v>
      </c>
      <c r="E1180" s="267" t="s">
        <v>102</v>
      </c>
      <c r="F1180" s="279">
        <f>SUM(G1180:L1180)</f>
        <v>0</v>
      </c>
      <c r="G1180" s="279" t="s">
        <v>545</v>
      </c>
      <c r="H1180" s="279" t="s">
        <v>545</v>
      </c>
      <c r="I1180" s="279" t="s">
        <v>545</v>
      </c>
      <c r="J1180" s="279" t="s">
        <v>545</v>
      </c>
      <c r="K1180" s="279" t="s">
        <v>545</v>
      </c>
      <c r="L1180" s="279">
        <v>0</v>
      </c>
      <c r="M1180" s="279" t="s">
        <v>545</v>
      </c>
    </row>
    <row r="1181" spans="1:13">
      <c r="B1181" s="582" t="s">
        <v>547</v>
      </c>
      <c r="C1181" s="583"/>
      <c r="D1181" s="267" t="s">
        <v>1220</v>
      </c>
      <c r="E1181" s="267" t="s">
        <v>102</v>
      </c>
      <c r="F1181" s="279">
        <f>SUM(G1181:L1181)</f>
        <v>0</v>
      </c>
      <c r="G1181" s="279" t="s">
        <v>545</v>
      </c>
      <c r="H1181" s="279" t="s">
        <v>545</v>
      </c>
      <c r="I1181" s="279" t="s">
        <v>545</v>
      </c>
      <c r="J1181" s="279" t="s">
        <v>545</v>
      </c>
      <c r="K1181" s="279" t="s">
        <v>545</v>
      </c>
      <c r="L1181" s="279">
        <v>0</v>
      </c>
      <c r="M1181" s="279" t="s">
        <v>545</v>
      </c>
    </row>
    <row r="1182" spans="1:13" ht="15" customHeight="1">
      <c r="A1182" s="265" t="s">
        <v>1454</v>
      </c>
      <c r="B1182" s="578" t="s">
        <v>640</v>
      </c>
      <c r="C1182" s="579"/>
      <c r="D1182" s="267" t="s">
        <v>1219</v>
      </c>
      <c r="E1182" s="267" t="s">
        <v>1218</v>
      </c>
      <c r="F1182" s="280">
        <f>SUM(G1182:L1182)</f>
        <v>0</v>
      </c>
      <c r="G1182" s="280">
        <f t="shared" ref="G1182:M1182" si="237">SUM(G1184:G1186)</f>
        <v>0</v>
      </c>
      <c r="H1182" s="280">
        <f t="shared" si="237"/>
        <v>0</v>
      </c>
      <c r="I1182" s="280">
        <f t="shared" si="237"/>
        <v>0</v>
      </c>
      <c r="J1182" s="280">
        <f t="shared" si="237"/>
        <v>0</v>
      </c>
      <c r="K1182" s="280">
        <f t="shared" si="237"/>
        <v>0</v>
      </c>
      <c r="L1182" s="280">
        <f t="shared" si="237"/>
        <v>0</v>
      </c>
      <c r="M1182" s="280">
        <f t="shared" si="237"/>
        <v>0</v>
      </c>
    </row>
    <row r="1183" spans="1:13" ht="15" customHeight="1">
      <c r="B1183" s="576" t="s">
        <v>550</v>
      </c>
      <c r="C1183" s="577"/>
      <c r="D1183" s="267" t="s">
        <v>545</v>
      </c>
      <c r="E1183" s="267" t="s">
        <v>545</v>
      </c>
      <c r="F1183" s="277" t="s">
        <v>545</v>
      </c>
      <c r="G1183" s="277" t="s">
        <v>545</v>
      </c>
      <c r="H1183" s="277" t="s">
        <v>545</v>
      </c>
      <c r="I1183" s="277" t="s">
        <v>545</v>
      </c>
      <c r="J1183" s="277" t="s">
        <v>545</v>
      </c>
      <c r="K1183" s="277" t="s">
        <v>545</v>
      </c>
      <c r="L1183" s="277" t="s">
        <v>545</v>
      </c>
      <c r="M1183" s="277" t="s">
        <v>545</v>
      </c>
    </row>
    <row r="1184" spans="1:13" ht="15" customHeight="1">
      <c r="B1184" s="576" t="s">
        <v>549</v>
      </c>
      <c r="C1184" s="577"/>
      <c r="D1184" s="267" t="s">
        <v>1219</v>
      </c>
      <c r="E1184" s="267" t="s">
        <v>1218</v>
      </c>
      <c r="F1184" s="279">
        <f>SUM(G1184:L1184)</f>
        <v>0</v>
      </c>
      <c r="G1184" s="279" t="s">
        <v>545</v>
      </c>
      <c r="H1184" s="279" t="s">
        <v>545</v>
      </c>
      <c r="I1184" s="279" t="s">
        <v>545</v>
      </c>
      <c r="J1184" s="279" t="s">
        <v>545</v>
      </c>
      <c r="K1184" s="279" t="s">
        <v>545</v>
      </c>
      <c r="L1184" s="279" t="s">
        <v>545</v>
      </c>
      <c r="M1184" s="279" t="s">
        <v>545</v>
      </c>
    </row>
    <row r="1185" spans="1:13" ht="15" customHeight="1">
      <c r="B1185" s="576" t="s">
        <v>548</v>
      </c>
      <c r="C1185" s="577"/>
      <c r="D1185" s="267" t="s">
        <v>1219</v>
      </c>
      <c r="E1185" s="267" t="s">
        <v>1218</v>
      </c>
      <c r="F1185" s="279">
        <f>SUM(G1185:L1185)</f>
        <v>0</v>
      </c>
      <c r="G1185" s="279" t="s">
        <v>545</v>
      </c>
      <c r="H1185" s="279" t="s">
        <v>545</v>
      </c>
      <c r="I1185" s="279" t="s">
        <v>545</v>
      </c>
      <c r="J1185" s="279" t="s">
        <v>545</v>
      </c>
      <c r="K1185" s="279" t="s">
        <v>545</v>
      </c>
      <c r="L1185" s="279" t="s">
        <v>545</v>
      </c>
      <c r="M1185" s="279" t="s">
        <v>545</v>
      </c>
    </row>
    <row r="1186" spans="1:13" ht="15" customHeight="1">
      <c r="B1186" s="576" t="s">
        <v>547</v>
      </c>
      <c r="C1186" s="577"/>
      <c r="D1186" s="267" t="s">
        <v>1219</v>
      </c>
      <c r="E1186" s="267" t="s">
        <v>1218</v>
      </c>
      <c r="F1186" s="279">
        <f>SUM(G1186:L1186)</f>
        <v>0</v>
      </c>
      <c r="G1186" s="279" t="s">
        <v>545</v>
      </c>
      <c r="H1186" s="279" t="s">
        <v>545</v>
      </c>
      <c r="I1186" s="279" t="s">
        <v>545</v>
      </c>
      <c r="J1186" s="279" t="s">
        <v>545</v>
      </c>
      <c r="K1186" s="279" t="s">
        <v>545</v>
      </c>
      <c r="L1186" s="279" t="s">
        <v>545</v>
      </c>
      <c r="M1186" s="279" t="s">
        <v>545</v>
      </c>
    </row>
    <row r="1187" spans="1:13" ht="15" customHeight="1">
      <c r="A1187" s="265" t="s">
        <v>1453</v>
      </c>
      <c r="B1187" s="578" t="s">
        <v>1217</v>
      </c>
      <c r="C1187" s="579"/>
      <c r="D1187" s="267" t="s">
        <v>1216</v>
      </c>
      <c r="E1187" s="267" t="s">
        <v>1215</v>
      </c>
      <c r="F1187" s="280">
        <f>SUM(G1187:L1187)</f>
        <v>0</v>
      </c>
      <c r="G1187" s="280">
        <f t="shared" ref="G1187:M1187" si="238">SUM(G1189:G1191)</f>
        <v>0</v>
      </c>
      <c r="H1187" s="280">
        <f t="shared" si="238"/>
        <v>0</v>
      </c>
      <c r="I1187" s="280">
        <f t="shared" si="238"/>
        <v>0</v>
      </c>
      <c r="J1187" s="280">
        <f t="shared" si="238"/>
        <v>0</v>
      </c>
      <c r="K1187" s="280">
        <f t="shared" si="238"/>
        <v>0</v>
      </c>
      <c r="L1187" s="280">
        <f t="shared" si="238"/>
        <v>0</v>
      </c>
      <c r="M1187" s="280">
        <f t="shared" si="238"/>
        <v>0</v>
      </c>
    </row>
    <row r="1188" spans="1:13" ht="15" customHeight="1">
      <c r="B1188" s="576" t="s">
        <v>550</v>
      </c>
      <c r="C1188" s="577"/>
      <c r="D1188" s="267" t="s">
        <v>545</v>
      </c>
      <c r="E1188" s="267" t="s">
        <v>545</v>
      </c>
      <c r="F1188" s="277" t="s">
        <v>545</v>
      </c>
      <c r="G1188" s="277" t="s">
        <v>545</v>
      </c>
      <c r="H1188" s="277" t="s">
        <v>545</v>
      </c>
      <c r="I1188" s="277" t="s">
        <v>545</v>
      </c>
      <c r="J1188" s="277" t="s">
        <v>545</v>
      </c>
      <c r="K1188" s="277" t="s">
        <v>545</v>
      </c>
      <c r="L1188" s="277" t="s">
        <v>545</v>
      </c>
      <c r="M1188" s="277" t="s">
        <v>545</v>
      </c>
    </row>
    <row r="1189" spans="1:13" ht="15" customHeight="1">
      <c r="B1189" s="576" t="s">
        <v>549</v>
      </c>
      <c r="C1189" s="577"/>
      <c r="D1189" s="267" t="s">
        <v>1216</v>
      </c>
      <c r="E1189" s="267" t="s">
        <v>1215</v>
      </c>
      <c r="F1189" s="279">
        <f>SUM(G1189:L1189)</f>
        <v>0</v>
      </c>
      <c r="G1189" s="279" t="s">
        <v>545</v>
      </c>
      <c r="H1189" s="279" t="s">
        <v>545</v>
      </c>
      <c r="I1189" s="279" t="s">
        <v>545</v>
      </c>
      <c r="J1189" s="279" t="s">
        <v>545</v>
      </c>
      <c r="K1189" s="279" t="s">
        <v>545</v>
      </c>
      <c r="L1189" s="279" t="s">
        <v>545</v>
      </c>
      <c r="M1189" s="279" t="s">
        <v>545</v>
      </c>
    </row>
    <row r="1190" spans="1:13" ht="15" customHeight="1">
      <c r="B1190" s="576" t="s">
        <v>548</v>
      </c>
      <c r="C1190" s="577"/>
      <c r="D1190" s="267" t="s">
        <v>1216</v>
      </c>
      <c r="E1190" s="267" t="s">
        <v>1215</v>
      </c>
      <c r="F1190" s="279">
        <f>SUM(G1190:L1190)</f>
        <v>0</v>
      </c>
      <c r="G1190" s="279" t="s">
        <v>545</v>
      </c>
      <c r="H1190" s="279" t="s">
        <v>545</v>
      </c>
      <c r="I1190" s="279" t="s">
        <v>545</v>
      </c>
      <c r="J1190" s="279" t="s">
        <v>545</v>
      </c>
      <c r="K1190" s="279" t="s">
        <v>545</v>
      </c>
      <c r="L1190" s="279" t="s">
        <v>545</v>
      </c>
      <c r="M1190" s="279" t="s">
        <v>545</v>
      </c>
    </row>
    <row r="1191" spans="1:13" ht="15" customHeight="1">
      <c r="B1191" s="576" t="s">
        <v>547</v>
      </c>
      <c r="C1191" s="577"/>
      <c r="D1191" s="267" t="s">
        <v>1216</v>
      </c>
      <c r="E1191" s="267" t="s">
        <v>1215</v>
      </c>
      <c r="F1191" s="279">
        <f>SUM(G1191:L1191)</f>
        <v>0</v>
      </c>
      <c r="G1191" s="279" t="s">
        <v>545</v>
      </c>
      <c r="H1191" s="279" t="s">
        <v>545</v>
      </c>
      <c r="I1191" s="279" t="s">
        <v>545</v>
      </c>
      <c r="J1191" s="279" t="s">
        <v>545</v>
      </c>
      <c r="K1191" s="279" t="s">
        <v>545</v>
      </c>
      <c r="L1191" s="279" t="s">
        <v>545</v>
      </c>
      <c r="M1191" s="279" t="s">
        <v>545</v>
      </c>
    </row>
    <row r="1192" spans="1:13" ht="15" customHeight="1">
      <c r="A1192" s="265" t="s">
        <v>1452</v>
      </c>
      <c r="B1192" s="578" t="s">
        <v>1214</v>
      </c>
      <c r="C1192" s="579"/>
      <c r="D1192" s="267" t="s">
        <v>1213</v>
      </c>
      <c r="E1192" s="267" t="s">
        <v>102</v>
      </c>
      <c r="F1192" s="280">
        <f>SUM(G1192:L1192)</f>
        <v>8585007.8599999994</v>
      </c>
      <c r="G1192" s="280">
        <f t="shared" ref="G1192:M1192" si="239">SUM(G1194:G1196)</f>
        <v>3381750.92</v>
      </c>
      <c r="H1192" s="280">
        <f t="shared" si="239"/>
        <v>0</v>
      </c>
      <c r="I1192" s="280">
        <f t="shared" si="239"/>
        <v>0</v>
      </c>
      <c r="J1192" s="280">
        <f t="shared" si="239"/>
        <v>0</v>
      </c>
      <c r="K1192" s="280">
        <f t="shared" si="239"/>
        <v>0</v>
      </c>
      <c r="L1192" s="280">
        <f t="shared" si="239"/>
        <v>5203256.9400000004</v>
      </c>
      <c r="M1192" s="280">
        <f t="shared" si="239"/>
        <v>0</v>
      </c>
    </row>
    <row r="1193" spans="1:13" ht="15" customHeight="1">
      <c r="B1193" s="582" t="s">
        <v>550</v>
      </c>
      <c r="C1193" s="583"/>
      <c r="D1193" s="267" t="s">
        <v>545</v>
      </c>
      <c r="E1193" s="267" t="s">
        <v>545</v>
      </c>
      <c r="F1193" s="277" t="s">
        <v>545</v>
      </c>
      <c r="G1193" s="277" t="s">
        <v>545</v>
      </c>
      <c r="H1193" s="277" t="s">
        <v>545</v>
      </c>
      <c r="I1193" s="277" t="s">
        <v>545</v>
      </c>
      <c r="J1193" s="277" t="s">
        <v>545</v>
      </c>
      <c r="K1193" s="277" t="s">
        <v>545</v>
      </c>
      <c r="L1193" s="277" t="s">
        <v>545</v>
      </c>
      <c r="M1193" s="277" t="s">
        <v>545</v>
      </c>
    </row>
    <row r="1194" spans="1:13" ht="30" customHeight="1">
      <c r="B1194" s="582" t="s">
        <v>549</v>
      </c>
      <c r="C1194" s="583"/>
      <c r="D1194" s="267" t="s">
        <v>1213</v>
      </c>
      <c r="E1194" s="267" t="s">
        <v>102</v>
      </c>
      <c r="F1194" s="279">
        <f>SUM(G1194:L1194)</f>
        <v>8585007.8599999994</v>
      </c>
      <c r="G1194" s="279">
        <v>3381750.92</v>
      </c>
      <c r="H1194" s="279" t="s">
        <v>545</v>
      </c>
      <c r="I1194" s="279">
        <v>0</v>
      </c>
      <c r="J1194" s="279">
        <v>0</v>
      </c>
      <c r="K1194" s="279" t="s">
        <v>545</v>
      </c>
      <c r="L1194" s="279">
        <v>5203256.9400000004</v>
      </c>
      <c r="M1194" s="279">
        <v>0</v>
      </c>
    </row>
    <row r="1195" spans="1:13">
      <c r="B1195" s="582" t="s">
        <v>548</v>
      </c>
      <c r="C1195" s="583"/>
      <c r="D1195" s="267" t="s">
        <v>1213</v>
      </c>
      <c r="E1195" s="267" t="s">
        <v>102</v>
      </c>
      <c r="F1195" s="279">
        <f>SUM(G1195:L1195)</f>
        <v>0</v>
      </c>
      <c r="G1195" s="279" t="s">
        <v>545</v>
      </c>
      <c r="H1195" s="279" t="s">
        <v>545</v>
      </c>
      <c r="I1195" s="279" t="s">
        <v>545</v>
      </c>
      <c r="J1195" s="279" t="s">
        <v>545</v>
      </c>
      <c r="K1195" s="279" t="s">
        <v>545</v>
      </c>
      <c r="L1195" s="279">
        <v>0</v>
      </c>
      <c r="M1195" s="279" t="s">
        <v>545</v>
      </c>
    </row>
    <row r="1196" spans="1:13">
      <c r="B1196" s="582" t="s">
        <v>547</v>
      </c>
      <c r="C1196" s="583"/>
      <c r="D1196" s="267" t="s">
        <v>1213</v>
      </c>
      <c r="E1196" s="267" t="s">
        <v>102</v>
      </c>
      <c r="F1196" s="279">
        <f>SUM(G1196:L1196)</f>
        <v>0</v>
      </c>
      <c r="G1196" s="279" t="s">
        <v>545</v>
      </c>
      <c r="H1196" s="279" t="s">
        <v>545</v>
      </c>
      <c r="I1196" s="279" t="s">
        <v>545</v>
      </c>
      <c r="J1196" s="279" t="s">
        <v>545</v>
      </c>
      <c r="K1196" s="279" t="s">
        <v>545</v>
      </c>
      <c r="L1196" s="279">
        <v>0</v>
      </c>
      <c r="M1196" s="279" t="s">
        <v>545</v>
      </c>
    </row>
    <row r="1197" spans="1:13" ht="15" customHeight="1">
      <c r="A1197" s="265" t="s">
        <v>1451</v>
      </c>
      <c r="B1197" s="578" t="s">
        <v>1212</v>
      </c>
      <c r="C1197" s="579"/>
      <c r="D1197" s="267" t="s">
        <v>1211</v>
      </c>
      <c r="E1197" s="267" t="s">
        <v>1210</v>
      </c>
      <c r="F1197" s="280">
        <f>SUM(G1197:L1197)</f>
        <v>8585007.8599999994</v>
      </c>
      <c r="G1197" s="280">
        <f t="shared" ref="G1197:M1197" si="240">SUM(G1199:G1201)</f>
        <v>3381750.92</v>
      </c>
      <c r="H1197" s="280">
        <f t="shared" si="240"/>
        <v>0</v>
      </c>
      <c r="I1197" s="280">
        <f t="shared" si="240"/>
        <v>0</v>
      </c>
      <c r="J1197" s="280">
        <f t="shared" si="240"/>
        <v>0</v>
      </c>
      <c r="K1197" s="280">
        <f t="shared" si="240"/>
        <v>0</v>
      </c>
      <c r="L1197" s="280">
        <f t="shared" si="240"/>
        <v>5203256.9400000004</v>
      </c>
      <c r="M1197" s="280">
        <f t="shared" si="240"/>
        <v>0</v>
      </c>
    </row>
    <row r="1198" spans="1:13" ht="15" customHeight="1">
      <c r="B1198" s="576" t="s">
        <v>550</v>
      </c>
      <c r="C1198" s="577"/>
      <c r="D1198" s="267" t="s">
        <v>545</v>
      </c>
      <c r="E1198" s="267" t="s">
        <v>545</v>
      </c>
      <c r="F1198" s="277" t="s">
        <v>545</v>
      </c>
      <c r="G1198" s="277" t="s">
        <v>545</v>
      </c>
      <c r="H1198" s="277" t="s">
        <v>545</v>
      </c>
      <c r="I1198" s="277" t="s">
        <v>545</v>
      </c>
      <c r="J1198" s="277" t="s">
        <v>545</v>
      </c>
      <c r="K1198" s="277" t="s">
        <v>545</v>
      </c>
      <c r="L1198" s="277" t="s">
        <v>545</v>
      </c>
      <c r="M1198" s="277" t="s">
        <v>545</v>
      </c>
    </row>
    <row r="1199" spans="1:13" ht="30" customHeight="1">
      <c r="B1199" s="576" t="s">
        <v>549</v>
      </c>
      <c r="C1199" s="577"/>
      <c r="D1199" s="267" t="s">
        <v>1211</v>
      </c>
      <c r="E1199" s="267" t="s">
        <v>1210</v>
      </c>
      <c r="F1199" s="279">
        <f>SUM(G1199:L1199)</f>
        <v>8585007.8599999994</v>
      </c>
      <c r="G1199" s="279">
        <v>3381750.92</v>
      </c>
      <c r="H1199" s="279" t="s">
        <v>545</v>
      </c>
      <c r="I1199" s="279" t="s">
        <v>545</v>
      </c>
      <c r="J1199" s="279" t="s">
        <v>545</v>
      </c>
      <c r="K1199" s="279" t="s">
        <v>545</v>
      </c>
      <c r="L1199" s="279">
        <v>5203256.9400000004</v>
      </c>
      <c r="M1199" s="279" t="s">
        <v>545</v>
      </c>
    </row>
    <row r="1200" spans="1:13" ht="15" customHeight="1">
      <c r="B1200" s="576" t="s">
        <v>548</v>
      </c>
      <c r="C1200" s="577"/>
      <c r="D1200" s="267" t="s">
        <v>1211</v>
      </c>
      <c r="E1200" s="267" t="s">
        <v>1210</v>
      </c>
      <c r="F1200" s="279">
        <f>SUM(G1200:L1200)</f>
        <v>0</v>
      </c>
      <c r="G1200" s="279" t="s">
        <v>545</v>
      </c>
      <c r="H1200" s="279" t="s">
        <v>545</v>
      </c>
      <c r="I1200" s="279" t="s">
        <v>545</v>
      </c>
      <c r="J1200" s="279" t="s">
        <v>545</v>
      </c>
      <c r="K1200" s="279" t="s">
        <v>545</v>
      </c>
      <c r="L1200" s="279" t="s">
        <v>545</v>
      </c>
      <c r="M1200" s="279" t="s">
        <v>545</v>
      </c>
    </row>
    <row r="1201" spans="1:13" ht="15" customHeight="1">
      <c r="B1201" s="576" t="s">
        <v>547</v>
      </c>
      <c r="C1201" s="577"/>
      <c r="D1201" s="267" t="s">
        <v>1211</v>
      </c>
      <c r="E1201" s="267" t="s">
        <v>1210</v>
      </c>
      <c r="F1201" s="279">
        <f>SUM(G1201:L1201)</f>
        <v>0</v>
      </c>
      <c r="G1201" s="279" t="s">
        <v>545</v>
      </c>
      <c r="H1201" s="279" t="s">
        <v>545</v>
      </c>
      <c r="I1201" s="279" t="s">
        <v>545</v>
      </c>
      <c r="J1201" s="279" t="s">
        <v>545</v>
      </c>
      <c r="K1201" s="279" t="s">
        <v>545</v>
      </c>
      <c r="L1201" s="279" t="s">
        <v>545</v>
      </c>
      <c r="M1201" s="279" t="s">
        <v>545</v>
      </c>
    </row>
    <row r="1202" spans="1:13" ht="15" customHeight="1">
      <c r="A1202" s="265" t="s">
        <v>1450</v>
      </c>
      <c r="B1202" s="578" t="s">
        <v>644</v>
      </c>
      <c r="C1202" s="579"/>
      <c r="D1202" s="267" t="s">
        <v>1209</v>
      </c>
      <c r="E1202" s="267" t="s">
        <v>1208</v>
      </c>
      <c r="F1202" s="280">
        <f>SUM(G1202:L1202)</f>
        <v>0</v>
      </c>
      <c r="G1202" s="280">
        <f t="shared" ref="G1202:M1202" si="241">SUM(G1204:G1206)</f>
        <v>0</v>
      </c>
      <c r="H1202" s="280">
        <f t="shared" si="241"/>
        <v>0</v>
      </c>
      <c r="I1202" s="280">
        <f t="shared" si="241"/>
        <v>0</v>
      </c>
      <c r="J1202" s="280">
        <f t="shared" si="241"/>
        <v>0</v>
      </c>
      <c r="K1202" s="280">
        <f t="shared" si="241"/>
        <v>0</v>
      </c>
      <c r="L1202" s="280">
        <f t="shared" si="241"/>
        <v>0</v>
      </c>
      <c r="M1202" s="280">
        <f t="shared" si="241"/>
        <v>0</v>
      </c>
    </row>
    <row r="1203" spans="1:13" ht="15" customHeight="1">
      <c r="B1203" s="576" t="s">
        <v>550</v>
      </c>
      <c r="C1203" s="577"/>
      <c r="D1203" s="267" t="s">
        <v>545</v>
      </c>
      <c r="E1203" s="267" t="s">
        <v>545</v>
      </c>
      <c r="F1203" s="277" t="s">
        <v>545</v>
      </c>
      <c r="G1203" s="277" t="s">
        <v>545</v>
      </c>
      <c r="H1203" s="277" t="s">
        <v>545</v>
      </c>
      <c r="I1203" s="277" t="s">
        <v>545</v>
      </c>
      <c r="J1203" s="277" t="s">
        <v>545</v>
      </c>
      <c r="K1203" s="277" t="s">
        <v>545</v>
      </c>
      <c r="L1203" s="277" t="s">
        <v>545</v>
      </c>
      <c r="M1203" s="277" t="s">
        <v>545</v>
      </c>
    </row>
    <row r="1204" spans="1:13" ht="15" customHeight="1">
      <c r="B1204" s="576" t="s">
        <v>549</v>
      </c>
      <c r="C1204" s="577"/>
      <c r="D1204" s="267" t="s">
        <v>1209</v>
      </c>
      <c r="E1204" s="267" t="s">
        <v>1208</v>
      </c>
      <c r="F1204" s="279">
        <f>SUM(G1204:L1204)</f>
        <v>0</v>
      </c>
      <c r="G1204" s="279" t="s">
        <v>545</v>
      </c>
      <c r="H1204" s="279" t="s">
        <v>545</v>
      </c>
      <c r="I1204" s="279" t="s">
        <v>545</v>
      </c>
      <c r="J1204" s="279" t="s">
        <v>545</v>
      </c>
      <c r="K1204" s="279" t="s">
        <v>545</v>
      </c>
      <c r="L1204" s="279" t="s">
        <v>545</v>
      </c>
      <c r="M1204" s="279" t="s">
        <v>545</v>
      </c>
    </row>
    <row r="1205" spans="1:13" ht="15" customHeight="1">
      <c r="B1205" s="576" t="s">
        <v>548</v>
      </c>
      <c r="C1205" s="577"/>
      <c r="D1205" s="267" t="s">
        <v>1209</v>
      </c>
      <c r="E1205" s="267" t="s">
        <v>1208</v>
      </c>
      <c r="F1205" s="279">
        <f>SUM(G1205:L1205)</f>
        <v>0</v>
      </c>
      <c r="G1205" s="279" t="s">
        <v>545</v>
      </c>
      <c r="H1205" s="279" t="s">
        <v>545</v>
      </c>
      <c r="I1205" s="279" t="s">
        <v>545</v>
      </c>
      <c r="J1205" s="279" t="s">
        <v>545</v>
      </c>
      <c r="K1205" s="279" t="s">
        <v>545</v>
      </c>
      <c r="L1205" s="279" t="s">
        <v>545</v>
      </c>
      <c r="M1205" s="279" t="s">
        <v>545</v>
      </c>
    </row>
    <row r="1206" spans="1:13" ht="15" customHeight="1">
      <c r="B1206" s="576" t="s">
        <v>547</v>
      </c>
      <c r="C1206" s="577"/>
      <c r="D1206" s="267" t="s">
        <v>1209</v>
      </c>
      <c r="E1206" s="267" t="s">
        <v>1208</v>
      </c>
      <c r="F1206" s="279">
        <f>SUM(G1206:L1206)</f>
        <v>0</v>
      </c>
      <c r="G1206" s="279" t="s">
        <v>545</v>
      </c>
      <c r="H1206" s="279" t="s">
        <v>545</v>
      </c>
      <c r="I1206" s="279" t="s">
        <v>545</v>
      </c>
      <c r="J1206" s="279" t="s">
        <v>545</v>
      </c>
      <c r="K1206" s="279" t="s">
        <v>545</v>
      </c>
      <c r="L1206" s="279" t="s">
        <v>545</v>
      </c>
      <c r="M1206" s="279" t="s">
        <v>545</v>
      </c>
    </row>
    <row r="1207" spans="1:13" ht="15" customHeight="1">
      <c r="A1207" s="265" t="s">
        <v>1449</v>
      </c>
      <c r="B1207" s="578" t="s">
        <v>640</v>
      </c>
      <c r="C1207" s="579"/>
      <c r="D1207" s="267" t="s">
        <v>1207</v>
      </c>
      <c r="E1207" s="267" t="s">
        <v>1206</v>
      </c>
      <c r="F1207" s="280">
        <f>SUM(G1207:L1207)</f>
        <v>0</v>
      </c>
      <c r="G1207" s="280">
        <f t="shared" ref="G1207:M1207" si="242">SUM(G1209:G1211)</f>
        <v>0</v>
      </c>
      <c r="H1207" s="280">
        <f t="shared" si="242"/>
        <v>0</v>
      </c>
      <c r="I1207" s="280">
        <f t="shared" si="242"/>
        <v>0</v>
      </c>
      <c r="J1207" s="280">
        <f t="shared" si="242"/>
        <v>0</v>
      </c>
      <c r="K1207" s="280">
        <f t="shared" si="242"/>
        <v>0</v>
      </c>
      <c r="L1207" s="280">
        <f t="shared" si="242"/>
        <v>0</v>
      </c>
      <c r="M1207" s="280">
        <f t="shared" si="242"/>
        <v>0</v>
      </c>
    </row>
    <row r="1208" spans="1:13" ht="15" customHeight="1">
      <c r="B1208" s="576" t="s">
        <v>550</v>
      </c>
      <c r="C1208" s="577"/>
      <c r="D1208" s="267" t="s">
        <v>545</v>
      </c>
      <c r="E1208" s="267" t="s">
        <v>545</v>
      </c>
      <c r="F1208" s="277" t="s">
        <v>545</v>
      </c>
      <c r="G1208" s="277" t="s">
        <v>545</v>
      </c>
      <c r="H1208" s="277" t="s">
        <v>545</v>
      </c>
      <c r="I1208" s="277" t="s">
        <v>545</v>
      </c>
      <c r="J1208" s="277" t="s">
        <v>545</v>
      </c>
      <c r="K1208" s="277" t="s">
        <v>545</v>
      </c>
      <c r="L1208" s="277" t="s">
        <v>545</v>
      </c>
      <c r="M1208" s="277" t="s">
        <v>545</v>
      </c>
    </row>
    <row r="1209" spans="1:13" ht="15" customHeight="1">
      <c r="B1209" s="576" t="s">
        <v>549</v>
      </c>
      <c r="C1209" s="577"/>
      <c r="D1209" s="267" t="s">
        <v>1207</v>
      </c>
      <c r="E1209" s="267" t="s">
        <v>1206</v>
      </c>
      <c r="F1209" s="279">
        <f>SUM(G1209:L1209)</f>
        <v>0</v>
      </c>
      <c r="G1209" s="279" t="s">
        <v>545</v>
      </c>
      <c r="H1209" s="279" t="s">
        <v>545</v>
      </c>
      <c r="I1209" s="279" t="s">
        <v>545</v>
      </c>
      <c r="J1209" s="279" t="s">
        <v>545</v>
      </c>
      <c r="K1209" s="279" t="s">
        <v>545</v>
      </c>
      <c r="L1209" s="279" t="s">
        <v>545</v>
      </c>
      <c r="M1209" s="279" t="s">
        <v>545</v>
      </c>
    </row>
    <row r="1210" spans="1:13" ht="15" customHeight="1">
      <c r="B1210" s="576" t="s">
        <v>548</v>
      </c>
      <c r="C1210" s="577"/>
      <c r="D1210" s="267" t="s">
        <v>1207</v>
      </c>
      <c r="E1210" s="267" t="s">
        <v>1206</v>
      </c>
      <c r="F1210" s="279">
        <f>SUM(G1210:L1210)</f>
        <v>0</v>
      </c>
      <c r="G1210" s="279" t="s">
        <v>545</v>
      </c>
      <c r="H1210" s="279" t="s">
        <v>545</v>
      </c>
      <c r="I1210" s="279" t="s">
        <v>545</v>
      </c>
      <c r="J1210" s="279" t="s">
        <v>545</v>
      </c>
      <c r="K1210" s="279" t="s">
        <v>545</v>
      </c>
      <c r="L1210" s="279" t="s">
        <v>545</v>
      </c>
      <c r="M1210" s="279" t="s">
        <v>545</v>
      </c>
    </row>
    <row r="1211" spans="1:13" ht="15" customHeight="1">
      <c r="B1211" s="576" t="s">
        <v>547</v>
      </c>
      <c r="C1211" s="577"/>
      <c r="D1211" s="267" t="s">
        <v>1207</v>
      </c>
      <c r="E1211" s="267" t="s">
        <v>1206</v>
      </c>
      <c r="F1211" s="279">
        <f>SUM(G1211:L1211)</f>
        <v>0</v>
      </c>
      <c r="G1211" s="279" t="s">
        <v>545</v>
      </c>
      <c r="H1211" s="279" t="s">
        <v>545</v>
      </c>
      <c r="I1211" s="279" t="s">
        <v>545</v>
      </c>
      <c r="J1211" s="279" t="s">
        <v>545</v>
      </c>
      <c r="K1211" s="279" t="s">
        <v>545</v>
      </c>
      <c r="L1211" s="279" t="s">
        <v>545</v>
      </c>
      <c r="M1211" s="279" t="s">
        <v>545</v>
      </c>
    </row>
    <row r="1212" spans="1:13" ht="15" customHeight="1">
      <c r="A1212" s="265" t="s">
        <v>1448</v>
      </c>
      <c r="B1212" s="578" t="s">
        <v>1205</v>
      </c>
      <c r="C1212" s="579"/>
      <c r="D1212" s="267" t="s">
        <v>1204</v>
      </c>
      <c r="E1212" s="267" t="s">
        <v>1203</v>
      </c>
      <c r="F1212" s="280">
        <f>SUM(G1212:L1212)</f>
        <v>0</v>
      </c>
      <c r="G1212" s="280">
        <f t="shared" ref="G1212:M1212" si="243">SUM(G1214:G1216)</f>
        <v>0</v>
      </c>
      <c r="H1212" s="280">
        <f t="shared" si="243"/>
        <v>0</v>
      </c>
      <c r="I1212" s="280">
        <f t="shared" si="243"/>
        <v>0</v>
      </c>
      <c r="J1212" s="280">
        <f t="shared" si="243"/>
        <v>0</v>
      </c>
      <c r="K1212" s="280">
        <f t="shared" si="243"/>
        <v>0</v>
      </c>
      <c r="L1212" s="280">
        <f t="shared" si="243"/>
        <v>0</v>
      </c>
      <c r="M1212" s="280">
        <f t="shared" si="243"/>
        <v>0</v>
      </c>
    </row>
    <row r="1213" spans="1:13" ht="15" customHeight="1">
      <c r="B1213" s="576" t="s">
        <v>550</v>
      </c>
      <c r="C1213" s="577"/>
      <c r="D1213" s="267" t="s">
        <v>545</v>
      </c>
      <c r="E1213" s="267" t="s">
        <v>545</v>
      </c>
      <c r="F1213" s="277" t="s">
        <v>545</v>
      </c>
      <c r="G1213" s="277" t="s">
        <v>545</v>
      </c>
      <c r="H1213" s="277" t="s">
        <v>545</v>
      </c>
      <c r="I1213" s="277" t="s">
        <v>545</v>
      </c>
      <c r="J1213" s="277" t="s">
        <v>545</v>
      </c>
      <c r="K1213" s="277" t="s">
        <v>545</v>
      </c>
      <c r="L1213" s="277" t="s">
        <v>545</v>
      </c>
      <c r="M1213" s="277" t="s">
        <v>545</v>
      </c>
    </row>
    <row r="1214" spans="1:13" ht="15" customHeight="1">
      <c r="B1214" s="576" t="s">
        <v>549</v>
      </c>
      <c r="C1214" s="577"/>
      <c r="D1214" s="267" t="s">
        <v>1204</v>
      </c>
      <c r="E1214" s="267" t="s">
        <v>1203</v>
      </c>
      <c r="F1214" s="279">
        <f>SUM(G1214:L1214)</f>
        <v>0</v>
      </c>
      <c r="G1214" s="279" t="s">
        <v>545</v>
      </c>
      <c r="H1214" s="279" t="s">
        <v>545</v>
      </c>
      <c r="I1214" s="279" t="s">
        <v>545</v>
      </c>
      <c r="J1214" s="279" t="s">
        <v>545</v>
      </c>
      <c r="K1214" s="279" t="s">
        <v>545</v>
      </c>
      <c r="L1214" s="279" t="s">
        <v>545</v>
      </c>
      <c r="M1214" s="279" t="s">
        <v>545</v>
      </c>
    </row>
    <row r="1215" spans="1:13" ht="15" customHeight="1">
      <c r="B1215" s="576" t="s">
        <v>548</v>
      </c>
      <c r="C1215" s="577"/>
      <c r="D1215" s="267" t="s">
        <v>1204</v>
      </c>
      <c r="E1215" s="267" t="s">
        <v>1203</v>
      </c>
      <c r="F1215" s="279">
        <f>SUM(G1215:L1215)</f>
        <v>0</v>
      </c>
      <c r="G1215" s="279" t="s">
        <v>545</v>
      </c>
      <c r="H1215" s="279" t="s">
        <v>545</v>
      </c>
      <c r="I1215" s="279" t="s">
        <v>545</v>
      </c>
      <c r="J1215" s="279" t="s">
        <v>545</v>
      </c>
      <c r="K1215" s="279" t="s">
        <v>545</v>
      </c>
      <c r="L1215" s="279" t="s">
        <v>545</v>
      </c>
      <c r="M1215" s="279" t="s">
        <v>545</v>
      </c>
    </row>
    <row r="1216" spans="1:13" ht="15" customHeight="1">
      <c r="B1216" s="576" t="s">
        <v>547</v>
      </c>
      <c r="C1216" s="577"/>
      <c r="D1216" s="267" t="s">
        <v>1204</v>
      </c>
      <c r="E1216" s="267" t="s">
        <v>1203</v>
      </c>
      <c r="F1216" s="279">
        <f>SUM(G1216:L1216)</f>
        <v>0</v>
      </c>
      <c r="G1216" s="279" t="s">
        <v>545</v>
      </c>
      <c r="H1216" s="279" t="s">
        <v>545</v>
      </c>
      <c r="I1216" s="279" t="s">
        <v>545</v>
      </c>
      <c r="J1216" s="279" t="s">
        <v>545</v>
      </c>
      <c r="K1216" s="279" t="s">
        <v>545</v>
      </c>
      <c r="L1216" s="279" t="s">
        <v>545</v>
      </c>
      <c r="M1216" s="279" t="s">
        <v>545</v>
      </c>
    </row>
    <row r="1217" spans="1:13" ht="15" customHeight="1">
      <c r="A1217" s="265" t="s">
        <v>1447</v>
      </c>
      <c r="B1217" s="578" t="s">
        <v>1202</v>
      </c>
      <c r="C1217" s="579"/>
      <c r="D1217" s="267" t="s">
        <v>1201</v>
      </c>
      <c r="E1217" s="267" t="s">
        <v>1200</v>
      </c>
      <c r="F1217" s="280">
        <f>SUM(G1217:L1217)</f>
        <v>0</v>
      </c>
      <c r="G1217" s="280">
        <f t="shared" ref="G1217:M1217" si="244">SUM(G1219:G1221)</f>
        <v>0</v>
      </c>
      <c r="H1217" s="280">
        <f t="shared" si="244"/>
        <v>0</v>
      </c>
      <c r="I1217" s="280">
        <f t="shared" si="244"/>
        <v>0</v>
      </c>
      <c r="J1217" s="280">
        <f t="shared" si="244"/>
        <v>0</v>
      </c>
      <c r="K1217" s="280">
        <f t="shared" si="244"/>
        <v>0</v>
      </c>
      <c r="L1217" s="280">
        <f t="shared" si="244"/>
        <v>0</v>
      </c>
      <c r="M1217" s="280">
        <f t="shared" si="244"/>
        <v>0</v>
      </c>
    </row>
    <row r="1218" spans="1:13" ht="15" customHeight="1">
      <c r="B1218" s="576" t="s">
        <v>550</v>
      </c>
      <c r="C1218" s="577"/>
      <c r="D1218" s="267" t="s">
        <v>545</v>
      </c>
      <c r="E1218" s="267" t="s">
        <v>545</v>
      </c>
      <c r="F1218" s="277" t="s">
        <v>545</v>
      </c>
      <c r="G1218" s="277" t="s">
        <v>545</v>
      </c>
      <c r="H1218" s="277" t="s">
        <v>545</v>
      </c>
      <c r="I1218" s="277" t="s">
        <v>545</v>
      </c>
      <c r="J1218" s="277" t="s">
        <v>545</v>
      </c>
      <c r="K1218" s="277" t="s">
        <v>545</v>
      </c>
      <c r="L1218" s="277" t="s">
        <v>545</v>
      </c>
      <c r="M1218" s="277" t="s">
        <v>545</v>
      </c>
    </row>
    <row r="1219" spans="1:13" ht="15" customHeight="1">
      <c r="B1219" s="576" t="s">
        <v>549</v>
      </c>
      <c r="C1219" s="577"/>
      <c r="D1219" s="267" t="s">
        <v>1201</v>
      </c>
      <c r="E1219" s="267" t="s">
        <v>1200</v>
      </c>
      <c r="F1219" s="279">
        <f>SUM(G1219:L1219)</f>
        <v>0</v>
      </c>
      <c r="G1219" s="279" t="s">
        <v>545</v>
      </c>
      <c r="H1219" s="279" t="s">
        <v>545</v>
      </c>
      <c r="I1219" s="279" t="s">
        <v>545</v>
      </c>
      <c r="J1219" s="279" t="s">
        <v>545</v>
      </c>
      <c r="K1219" s="279" t="s">
        <v>545</v>
      </c>
      <c r="L1219" s="279" t="s">
        <v>545</v>
      </c>
      <c r="M1219" s="279" t="s">
        <v>545</v>
      </c>
    </row>
    <row r="1220" spans="1:13" ht="15" customHeight="1">
      <c r="B1220" s="576" t="s">
        <v>548</v>
      </c>
      <c r="C1220" s="577"/>
      <c r="D1220" s="267" t="s">
        <v>1201</v>
      </c>
      <c r="E1220" s="267" t="s">
        <v>1200</v>
      </c>
      <c r="F1220" s="279">
        <f>SUM(G1220:L1220)</f>
        <v>0</v>
      </c>
      <c r="G1220" s="279" t="s">
        <v>545</v>
      </c>
      <c r="H1220" s="279" t="s">
        <v>545</v>
      </c>
      <c r="I1220" s="279" t="s">
        <v>545</v>
      </c>
      <c r="J1220" s="279" t="s">
        <v>545</v>
      </c>
      <c r="K1220" s="279" t="s">
        <v>545</v>
      </c>
      <c r="L1220" s="279" t="s">
        <v>545</v>
      </c>
      <c r="M1220" s="279" t="s">
        <v>545</v>
      </c>
    </row>
    <row r="1221" spans="1:13" ht="15" customHeight="1">
      <c r="B1221" s="576" t="s">
        <v>547</v>
      </c>
      <c r="C1221" s="577"/>
      <c r="D1221" s="267" t="s">
        <v>1201</v>
      </c>
      <c r="E1221" s="267" t="s">
        <v>1200</v>
      </c>
      <c r="F1221" s="279">
        <f>SUM(G1221:L1221)</f>
        <v>0</v>
      </c>
      <c r="G1221" s="279" t="s">
        <v>545</v>
      </c>
      <c r="H1221" s="279" t="s">
        <v>545</v>
      </c>
      <c r="I1221" s="279" t="s">
        <v>545</v>
      </c>
      <c r="J1221" s="279" t="s">
        <v>545</v>
      </c>
      <c r="K1221" s="279" t="s">
        <v>545</v>
      </c>
      <c r="L1221" s="279" t="s">
        <v>545</v>
      </c>
      <c r="M1221" s="279" t="s">
        <v>545</v>
      </c>
    </row>
    <row r="1222" spans="1:13" ht="15" customHeight="1">
      <c r="A1222" s="265" t="s">
        <v>1446</v>
      </c>
      <c r="B1222" s="578" t="s">
        <v>621</v>
      </c>
      <c r="C1222" s="579"/>
      <c r="D1222" s="267" t="s">
        <v>1199</v>
      </c>
      <c r="E1222" s="267" t="s">
        <v>102</v>
      </c>
      <c r="F1222" s="280">
        <f>SUM(G1222:L1222)</f>
        <v>0</v>
      </c>
      <c r="G1222" s="280">
        <f t="shared" ref="G1222:M1222" si="245">SUM(G1224:G1226)</f>
        <v>0</v>
      </c>
      <c r="H1222" s="280">
        <f t="shared" si="245"/>
        <v>0</v>
      </c>
      <c r="I1222" s="280">
        <f t="shared" si="245"/>
        <v>0</v>
      </c>
      <c r="J1222" s="280">
        <f t="shared" si="245"/>
        <v>0</v>
      </c>
      <c r="K1222" s="280">
        <f t="shared" si="245"/>
        <v>0</v>
      </c>
      <c r="L1222" s="280">
        <f t="shared" si="245"/>
        <v>0</v>
      </c>
      <c r="M1222" s="280">
        <f t="shared" si="245"/>
        <v>0</v>
      </c>
    </row>
    <row r="1223" spans="1:13" ht="15" customHeight="1">
      <c r="B1223" s="576" t="s">
        <v>550</v>
      </c>
      <c r="C1223" s="577"/>
      <c r="D1223" s="267" t="s">
        <v>545</v>
      </c>
      <c r="E1223" s="267" t="s">
        <v>545</v>
      </c>
      <c r="F1223" s="277" t="s">
        <v>545</v>
      </c>
      <c r="G1223" s="277" t="s">
        <v>545</v>
      </c>
      <c r="H1223" s="277" t="s">
        <v>545</v>
      </c>
      <c r="I1223" s="277" t="s">
        <v>545</v>
      </c>
      <c r="J1223" s="277" t="s">
        <v>545</v>
      </c>
      <c r="K1223" s="277" t="s">
        <v>545</v>
      </c>
      <c r="L1223" s="277" t="s">
        <v>545</v>
      </c>
      <c r="M1223" s="277" t="s">
        <v>545</v>
      </c>
    </row>
    <row r="1224" spans="1:13" ht="15" customHeight="1">
      <c r="B1224" s="576" t="s">
        <v>549</v>
      </c>
      <c r="C1224" s="577"/>
      <c r="D1224" s="267" t="s">
        <v>1199</v>
      </c>
      <c r="E1224" s="267" t="s">
        <v>102</v>
      </c>
      <c r="F1224" s="279">
        <f>SUM(G1224:L1224)</f>
        <v>0</v>
      </c>
      <c r="G1224" s="279" t="s">
        <v>545</v>
      </c>
      <c r="H1224" s="279" t="s">
        <v>545</v>
      </c>
      <c r="I1224" s="279" t="s">
        <v>545</v>
      </c>
      <c r="J1224" s="279" t="s">
        <v>545</v>
      </c>
      <c r="K1224" s="279" t="s">
        <v>545</v>
      </c>
      <c r="L1224" s="279" t="s">
        <v>545</v>
      </c>
      <c r="M1224" s="279" t="s">
        <v>545</v>
      </c>
    </row>
    <row r="1225" spans="1:13" ht="15" customHeight="1">
      <c r="B1225" s="576" t="s">
        <v>548</v>
      </c>
      <c r="C1225" s="577"/>
      <c r="D1225" s="267" t="s">
        <v>1199</v>
      </c>
      <c r="E1225" s="267" t="s">
        <v>102</v>
      </c>
      <c r="F1225" s="279">
        <f>SUM(G1225:L1225)</f>
        <v>0</v>
      </c>
      <c r="G1225" s="279" t="s">
        <v>545</v>
      </c>
      <c r="H1225" s="279" t="s">
        <v>545</v>
      </c>
      <c r="I1225" s="279" t="s">
        <v>545</v>
      </c>
      <c r="J1225" s="279" t="s">
        <v>545</v>
      </c>
      <c r="K1225" s="279" t="s">
        <v>545</v>
      </c>
      <c r="L1225" s="279" t="s">
        <v>545</v>
      </c>
      <c r="M1225" s="279" t="s">
        <v>545</v>
      </c>
    </row>
    <row r="1226" spans="1:13" ht="15" customHeight="1">
      <c r="B1226" s="576" t="s">
        <v>547</v>
      </c>
      <c r="C1226" s="577"/>
      <c r="D1226" s="267" t="s">
        <v>1199</v>
      </c>
      <c r="E1226" s="267" t="s">
        <v>102</v>
      </c>
      <c r="F1226" s="279">
        <f>SUM(G1226:L1226)</f>
        <v>0</v>
      </c>
      <c r="G1226" s="279" t="s">
        <v>545</v>
      </c>
      <c r="H1226" s="279" t="s">
        <v>545</v>
      </c>
      <c r="I1226" s="279" t="s">
        <v>545</v>
      </c>
      <c r="J1226" s="279" t="s">
        <v>545</v>
      </c>
      <c r="K1226" s="279" t="s">
        <v>545</v>
      </c>
      <c r="L1226" s="279" t="s">
        <v>545</v>
      </c>
      <c r="M1226" s="279" t="s">
        <v>545</v>
      </c>
    </row>
    <row r="1227" spans="1:13" ht="15" customHeight="1">
      <c r="A1227" s="265" t="s">
        <v>1445</v>
      </c>
      <c r="B1227" s="578" t="s">
        <v>618</v>
      </c>
      <c r="C1227" s="579"/>
      <c r="D1227" s="267" t="s">
        <v>1197</v>
      </c>
      <c r="E1227" s="283" t="s">
        <v>1198</v>
      </c>
      <c r="F1227" s="280">
        <f>SUM(G1227:L1227)</f>
        <v>0</v>
      </c>
      <c r="G1227" s="280">
        <f t="shared" ref="G1227:M1227" si="246">SUM(G1229:G1231)</f>
        <v>0</v>
      </c>
      <c r="H1227" s="280">
        <f t="shared" si="246"/>
        <v>0</v>
      </c>
      <c r="I1227" s="280">
        <f t="shared" si="246"/>
        <v>0</v>
      </c>
      <c r="J1227" s="280">
        <f t="shared" si="246"/>
        <v>0</v>
      </c>
      <c r="K1227" s="280">
        <f t="shared" si="246"/>
        <v>0</v>
      </c>
      <c r="L1227" s="280">
        <f t="shared" si="246"/>
        <v>0</v>
      </c>
      <c r="M1227" s="280">
        <f t="shared" si="246"/>
        <v>0</v>
      </c>
    </row>
    <row r="1228" spans="1:13" ht="15" customHeight="1">
      <c r="B1228" s="610" t="s">
        <v>550</v>
      </c>
      <c r="C1228" s="611"/>
      <c r="D1228" s="267" t="s">
        <v>545</v>
      </c>
      <c r="E1228" s="267" t="s">
        <v>545</v>
      </c>
      <c r="F1228" s="277" t="s">
        <v>545</v>
      </c>
      <c r="G1228" s="277" t="s">
        <v>545</v>
      </c>
      <c r="H1228" s="277" t="s">
        <v>545</v>
      </c>
      <c r="I1228" s="277" t="s">
        <v>545</v>
      </c>
      <c r="J1228" s="277" t="s">
        <v>545</v>
      </c>
      <c r="K1228" s="277" t="s">
        <v>545</v>
      </c>
      <c r="L1228" s="277" t="s">
        <v>545</v>
      </c>
      <c r="M1228" s="277" t="s">
        <v>545</v>
      </c>
    </row>
    <row r="1229" spans="1:13" ht="15" customHeight="1">
      <c r="B1229" s="610" t="s">
        <v>549</v>
      </c>
      <c r="C1229" s="611"/>
      <c r="D1229" s="267" t="s">
        <v>1197</v>
      </c>
      <c r="E1229" s="283" t="s">
        <v>1198</v>
      </c>
      <c r="F1229" s="279">
        <f>SUM(G1229:L1229)</f>
        <v>0</v>
      </c>
      <c r="G1229" s="279" t="s">
        <v>545</v>
      </c>
      <c r="H1229" s="279" t="s">
        <v>545</v>
      </c>
      <c r="I1229" s="279" t="s">
        <v>545</v>
      </c>
      <c r="J1229" s="279" t="s">
        <v>545</v>
      </c>
      <c r="K1229" s="279" t="s">
        <v>545</v>
      </c>
      <c r="L1229" s="279" t="s">
        <v>545</v>
      </c>
      <c r="M1229" s="279" t="s">
        <v>545</v>
      </c>
    </row>
    <row r="1230" spans="1:13" ht="15" customHeight="1">
      <c r="B1230" s="610" t="s">
        <v>548</v>
      </c>
      <c r="C1230" s="611"/>
      <c r="D1230" s="267" t="s">
        <v>1197</v>
      </c>
      <c r="E1230" s="283" t="s">
        <v>1198</v>
      </c>
      <c r="F1230" s="279">
        <f>SUM(G1230:L1230)</f>
        <v>0</v>
      </c>
      <c r="G1230" s="279" t="s">
        <v>545</v>
      </c>
      <c r="H1230" s="279" t="s">
        <v>545</v>
      </c>
      <c r="I1230" s="279" t="s">
        <v>545</v>
      </c>
      <c r="J1230" s="279" t="s">
        <v>545</v>
      </c>
      <c r="K1230" s="279" t="s">
        <v>545</v>
      </c>
      <c r="L1230" s="279" t="s">
        <v>545</v>
      </c>
      <c r="M1230" s="279" t="s">
        <v>545</v>
      </c>
    </row>
    <row r="1231" spans="1:13" ht="15" customHeight="1">
      <c r="B1231" s="610" t="s">
        <v>547</v>
      </c>
      <c r="C1231" s="611"/>
      <c r="D1231" s="267" t="s">
        <v>1197</v>
      </c>
      <c r="E1231" s="283" t="s">
        <v>1198</v>
      </c>
      <c r="F1231" s="279">
        <f>SUM(G1231:L1231)</f>
        <v>0</v>
      </c>
      <c r="G1231" s="279" t="s">
        <v>545</v>
      </c>
      <c r="H1231" s="279" t="s">
        <v>545</v>
      </c>
      <c r="I1231" s="279" t="s">
        <v>545</v>
      </c>
      <c r="J1231" s="279" t="s">
        <v>545</v>
      </c>
      <c r="K1231" s="279" t="s">
        <v>545</v>
      </c>
      <c r="L1231" s="279" t="s">
        <v>545</v>
      </c>
      <c r="M1231" s="279" t="s">
        <v>545</v>
      </c>
    </row>
    <row r="1232" spans="1:13" ht="15" customHeight="1">
      <c r="A1232" s="265" t="s">
        <v>1445</v>
      </c>
      <c r="B1232" s="578" t="s">
        <v>602</v>
      </c>
      <c r="C1232" s="579"/>
      <c r="D1232" s="267" t="s">
        <v>1197</v>
      </c>
      <c r="E1232" s="267" t="s">
        <v>1196</v>
      </c>
      <c r="F1232" s="280">
        <f>SUM(G1232:L1232)</f>
        <v>0</v>
      </c>
      <c r="G1232" s="280">
        <f t="shared" ref="G1232:M1232" si="247">SUM(G1234:G1236)</f>
        <v>0</v>
      </c>
      <c r="H1232" s="280">
        <f t="shared" si="247"/>
        <v>0</v>
      </c>
      <c r="I1232" s="280">
        <f t="shared" si="247"/>
        <v>0</v>
      </c>
      <c r="J1232" s="280">
        <f t="shared" si="247"/>
        <v>0</v>
      </c>
      <c r="K1232" s="280">
        <f t="shared" si="247"/>
        <v>0</v>
      </c>
      <c r="L1232" s="280">
        <f t="shared" si="247"/>
        <v>0</v>
      </c>
      <c r="M1232" s="280">
        <f t="shared" si="247"/>
        <v>0</v>
      </c>
    </row>
    <row r="1233" spans="1:13" ht="15" customHeight="1">
      <c r="B1233" s="610" t="s">
        <v>550</v>
      </c>
      <c r="C1233" s="611"/>
      <c r="D1233" s="267" t="s">
        <v>545</v>
      </c>
      <c r="E1233" s="267" t="s">
        <v>545</v>
      </c>
      <c r="F1233" s="277" t="s">
        <v>545</v>
      </c>
      <c r="G1233" s="277" t="s">
        <v>545</v>
      </c>
      <c r="H1233" s="277" t="s">
        <v>545</v>
      </c>
      <c r="I1233" s="277" t="s">
        <v>545</v>
      </c>
      <c r="J1233" s="277" t="s">
        <v>545</v>
      </c>
      <c r="K1233" s="277" t="s">
        <v>545</v>
      </c>
      <c r="L1233" s="277" t="s">
        <v>545</v>
      </c>
      <c r="M1233" s="277" t="s">
        <v>545</v>
      </c>
    </row>
    <row r="1234" spans="1:13" ht="15" customHeight="1">
      <c r="B1234" s="610" t="s">
        <v>549</v>
      </c>
      <c r="C1234" s="611"/>
      <c r="D1234" s="267" t="s">
        <v>1197</v>
      </c>
      <c r="E1234" s="267" t="s">
        <v>1196</v>
      </c>
      <c r="F1234" s="279">
        <f>SUM(G1234:L1234)</f>
        <v>0</v>
      </c>
      <c r="G1234" s="279" t="s">
        <v>545</v>
      </c>
      <c r="H1234" s="279" t="s">
        <v>545</v>
      </c>
      <c r="I1234" s="279" t="s">
        <v>545</v>
      </c>
      <c r="J1234" s="279" t="s">
        <v>545</v>
      </c>
      <c r="K1234" s="279" t="s">
        <v>545</v>
      </c>
      <c r="L1234" s="279" t="s">
        <v>545</v>
      </c>
      <c r="M1234" s="279" t="s">
        <v>545</v>
      </c>
    </row>
    <row r="1235" spans="1:13" ht="15" customHeight="1">
      <c r="B1235" s="610" t="s">
        <v>548</v>
      </c>
      <c r="C1235" s="611"/>
      <c r="D1235" s="267" t="s">
        <v>1197</v>
      </c>
      <c r="E1235" s="267" t="s">
        <v>1196</v>
      </c>
      <c r="F1235" s="279">
        <f>SUM(G1235:L1235)</f>
        <v>0</v>
      </c>
      <c r="G1235" s="279" t="s">
        <v>545</v>
      </c>
      <c r="H1235" s="279" t="s">
        <v>545</v>
      </c>
      <c r="I1235" s="279" t="s">
        <v>545</v>
      </c>
      <c r="J1235" s="279" t="s">
        <v>545</v>
      </c>
      <c r="K1235" s="279" t="s">
        <v>545</v>
      </c>
      <c r="L1235" s="279" t="s">
        <v>545</v>
      </c>
      <c r="M1235" s="279" t="s">
        <v>545</v>
      </c>
    </row>
    <row r="1236" spans="1:13" ht="15" customHeight="1">
      <c r="B1236" s="610" t="s">
        <v>547</v>
      </c>
      <c r="C1236" s="611"/>
      <c r="D1236" s="267" t="s">
        <v>1197</v>
      </c>
      <c r="E1236" s="267" t="s">
        <v>1196</v>
      </c>
      <c r="F1236" s="279">
        <f>SUM(G1236:L1236)</f>
        <v>0</v>
      </c>
      <c r="G1236" s="279" t="s">
        <v>545</v>
      </c>
      <c r="H1236" s="279" t="s">
        <v>545</v>
      </c>
      <c r="I1236" s="279" t="s">
        <v>545</v>
      </c>
      <c r="J1236" s="279" t="s">
        <v>545</v>
      </c>
      <c r="K1236" s="279" t="s">
        <v>545</v>
      </c>
      <c r="L1236" s="279" t="s">
        <v>545</v>
      </c>
      <c r="M1236" s="279" t="s">
        <v>545</v>
      </c>
    </row>
    <row r="1237" spans="1:13" ht="15" customHeight="1">
      <c r="A1237" s="265" t="s">
        <v>1444</v>
      </c>
      <c r="B1237" s="578" t="s">
        <v>1195</v>
      </c>
      <c r="C1237" s="579"/>
      <c r="D1237" s="267" t="s">
        <v>1194</v>
      </c>
      <c r="E1237" s="267" t="s">
        <v>102</v>
      </c>
      <c r="F1237" s="280">
        <f>SUM(G1237:L1237)</f>
        <v>0</v>
      </c>
      <c r="G1237" s="280">
        <f t="shared" ref="G1237:M1237" si="248">SUM(G1239:G1241)</f>
        <v>0</v>
      </c>
      <c r="H1237" s="280">
        <f t="shared" si="248"/>
        <v>0</v>
      </c>
      <c r="I1237" s="280">
        <f t="shared" si="248"/>
        <v>0</v>
      </c>
      <c r="J1237" s="280">
        <f t="shared" si="248"/>
        <v>0</v>
      </c>
      <c r="K1237" s="280">
        <f t="shared" si="248"/>
        <v>0</v>
      </c>
      <c r="L1237" s="280">
        <f t="shared" si="248"/>
        <v>0</v>
      </c>
      <c r="M1237" s="280">
        <f t="shared" si="248"/>
        <v>0</v>
      </c>
    </row>
    <row r="1238" spans="1:13" ht="15" customHeight="1">
      <c r="B1238" s="608" t="s">
        <v>550</v>
      </c>
      <c r="C1238" s="609"/>
      <c r="D1238" s="267" t="s">
        <v>545</v>
      </c>
      <c r="E1238" s="267" t="s">
        <v>545</v>
      </c>
      <c r="F1238" s="277" t="s">
        <v>545</v>
      </c>
      <c r="G1238" s="277" t="s">
        <v>545</v>
      </c>
      <c r="H1238" s="277" t="s">
        <v>545</v>
      </c>
      <c r="I1238" s="277" t="s">
        <v>545</v>
      </c>
      <c r="J1238" s="277" t="s">
        <v>545</v>
      </c>
      <c r="K1238" s="277" t="s">
        <v>545</v>
      </c>
      <c r="L1238" s="277" t="s">
        <v>545</v>
      </c>
      <c r="M1238" s="277" t="s">
        <v>545</v>
      </c>
    </row>
    <row r="1239" spans="1:13" ht="15" customHeight="1">
      <c r="B1239" s="608" t="s">
        <v>549</v>
      </c>
      <c r="C1239" s="609"/>
      <c r="D1239" s="267" t="s">
        <v>1194</v>
      </c>
      <c r="E1239" s="267" t="s">
        <v>102</v>
      </c>
      <c r="F1239" s="279">
        <f>SUM(G1239:L1239)</f>
        <v>0</v>
      </c>
      <c r="G1239" s="279">
        <f t="shared" ref="G1239:M1239" si="249">G1244+G1249+G1254+G1259+G1264+G1269+G1274</f>
        <v>0</v>
      </c>
      <c r="H1239" s="279">
        <f t="shared" si="249"/>
        <v>0</v>
      </c>
      <c r="I1239" s="279">
        <f t="shared" si="249"/>
        <v>0</v>
      </c>
      <c r="J1239" s="279">
        <f t="shared" si="249"/>
        <v>0</v>
      </c>
      <c r="K1239" s="279">
        <f t="shared" si="249"/>
        <v>0</v>
      </c>
      <c r="L1239" s="279">
        <f t="shared" si="249"/>
        <v>0</v>
      </c>
      <c r="M1239" s="279">
        <f t="shared" si="249"/>
        <v>0</v>
      </c>
    </row>
    <row r="1240" spans="1:13" ht="15" customHeight="1">
      <c r="B1240" s="608" t="s">
        <v>548</v>
      </c>
      <c r="C1240" s="609"/>
      <c r="D1240" s="267" t="s">
        <v>1194</v>
      </c>
      <c r="E1240" s="267" t="s">
        <v>102</v>
      </c>
      <c r="F1240" s="279">
        <f>SUM(G1240:L1240)</f>
        <v>0</v>
      </c>
      <c r="G1240" s="279" t="s">
        <v>545</v>
      </c>
      <c r="H1240" s="279" t="s">
        <v>545</v>
      </c>
      <c r="I1240" s="279" t="s">
        <v>545</v>
      </c>
      <c r="J1240" s="279" t="s">
        <v>545</v>
      </c>
      <c r="K1240" s="279" t="s">
        <v>545</v>
      </c>
      <c r="L1240" s="279" t="s">
        <v>545</v>
      </c>
      <c r="M1240" s="279" t="s">
        <v>545</v>
      </c>
    </row>
    <row r="1241" spans="1:13" ht="15" customHeight="1">
      <c r="B1241" s="608" t="s">
        <v>547</v>
      </c>
      <c r="C1241" s="609"/>
      <c r="D1241" s="267" t="s">
        <v>1194</v>
      </c>
      <c r="E1241" s="267" t="s">
        <v>102</v>
      </c>
      <c r="F1241" s="279">
        <f>SUM(G1241:L1241)</f>
        <v>0</v>
      </c>
      <c r="G1241" s="279" t="s">
        <v>545</v>
      </c>
      <c r="H1241" s="279" t="s">
        <v>545</v>
      </c>
      <c r="I1241" s="279" t="s">
        <v>545</v>
      </c>
      <c r="J1241" s="279" t="s">
        <v>545</v>
      </c>
      <c r="K1241" s="279" t="s">
        <v>545</v>
      </c>
      <c r="L1241" s="279" t="s">
        <v>545</v>
      </c>
      <c r="M1241" s="279" t="s">
        <v>545</v>
      </c>
    </row>
    <row r="1242" spans="1:13" ht="15" customHeight="1">
      <c r="A1242" s="265" t="s">
        <v>1443</v>
      </c>
      <c r="B1242" s="578" t="s">
        <v>1193</v>
      </c>
      <c r="C1242" s="579"/>
      <c r="D1242" s="267" t="s">
        <v>1190</v>
      </c>
      <c r="E1242" s="283" t="s">
        <v>1192</v>
      </c>
      <c r="F1242" s="280">
        <f>SUM(G1242:L1242)</f>
        <v>0</v>
      </c>
      <c r="G1242" s="280">
        <f t="shared" ref="G1242:M1242" si="250">SUM(G1244:G1246)</f>
        <v>0</v>
      </c>
      <c r="H1242" s="280">
        <f t="shared" si="250"/>
        <v>0</v>
      </c>
      <c r="I1242" s="280">
        <f t="shared" si="250"/>
        <v>0</v>
      </c>
      <c r="J1242" s="280">
        <f t="shared" si="250"/>
        <v>0</v>
      </c>
      <c r="K1242" s="280">
        <f t="shared" si="250"/>
        <v>0</v>
      </c>
      <c r="L1242" s="280">
        <f t="shared" si="250"/>
        <v>0</v>
      </c>
      <c r="M1242" s="280">
        <f t="shared" si="250"/>
        <v>0</v>
      </c>
    </row>
    <row r="1243" spans="1:13" ht="15" customHeight="1">
      <c r="B1243" s="582" t="s">
        <v>550</v>
      </c>
      <c r="C1243" s="583"/>
      <c r="D1243" s="267" t="s">
        <v>545</v>
      </c>
      <c r="E1243" s="267" t="s">
        <v>545</v>
      </c>
      <c r="F1243" s="277" t="s">
        <v>545</v>
      </c>
      <c r="G1243" s="277" t="s">
        <v>545</v>
      </c>
      <c r="H1243" s="277" t="s">
        <v>545</v>
      </c>
      <c r="I1243" s="277" t="s">
        <v>545</v>
      </c>
      <c r="J1243" s="277" t="s">
        <v>545</v>
      </c>
      <c r="K1243" s="277" t="s">
        <v>545</v>
      </c>
      <c r="L1243" s="277" t="s">
        <v>545</v>
      </c>
      <c r="M1243" s="277" t="s">
        <v>545</v>
      </c>
    </row>
    <row r="1244" spans="1:13" ht="15" customHeight="1">
      <c r="B1244" s="582" t="s">
        <v>549</v>
      </c>
      <c r="C1244" s="583"/>
      <c r="D1244" s="267" t="s">
        <v>1190</v>
      </c>
      <c r="E1244" s="283" t="s">
        <v>1192</v>
      </c>
      <c r="F1244" s="279">
        <f>SUM(G1244:L1244)</f>
        <v>0</v>
      </c>
      <c r="G1244" s="279"/>
      <c r="H1244" s="279"/>
      <c r="I1244" s="279"/>
      <c r="J1244" s="279"/>
      <c r="K1244" s="279"/>
      <c r="L1244" s="279"/>
      <c r="M1244" s="279"/>
    </row>
    <row r="1245" spans="1:13" ht="15" customHeight="1">
      <c r="B1245" s="582" t="s">
        <v>548</v>
      </c>
      <c r="C1245" s="583"/>
      <c r="D1245" s="267" t="s">
        <v>1190</v>
      </c>
      <c r="E1245" s="283" t="s">
        <v>1192</v>
      </c>
      <c r="F1245" s="279">
        <f>SUM(G1245:L1245)</f>
        <v>0</v>
      </c>
      <c r="G1245" s="279"/>
      <c r="H1245" s="279"/>
      <c r="I1245" s="279"/>
      <c r="J1245" s="279"/>
      <c r="K1245" s="279"/>
      <c r="L1245" s="279"/>
      <c r="M1245" s="279"/>
    </row>
    <row r="1246" spans="1:13" ht="15" customHeight="1">
      <c r="B1246" s="582" t="s">
        <v>547</v>
      </c>
      <c r="C1246" s="583"/>
      <c r="D1246" s="267" t="s">
        <v>1190</v>
      </c>
      <c r="E1246" s="283" t="s">
        <v>1192</v>
      </c>
      <c r="F1246" s="279">
        <f>SUM(G1246:L1246)</f>
        <v>0</v>
      </c>
      <c r="G1246" s="279"/>
      <c r="H1246" s="279"/>
      <c r="I1246" s="279"/>
      <c r="J1246" s="279"/>
      <c r="K1246" s="279"/>
      <c r="L1246" s="279"/>
      <c r="M1246" s="279"/>
    </row>
    <row r="1247" spans="1:13" ht="15" customHeight="1">
      <c r="A1247" s="265" t="s">
        <v>1443</v>
      </c>
      <c r="B1247" s="578" t="s">
        <v>1191</v>
      </c>
      <c r="C1247" s="579"/>
      <c r="D1247" s="267" t="s">
        <v>1190</v>
      </c>
      <c r="E1247" s="267" t="s">
        <v>1189</v>
      </c>
      <c r="F1247" s="280">
        <f>SUM(G1247:L1247)</f>
        <v>0</v>
      </c>
      <c r="G1247" s="280">
        <f t="shared" ref="G1247:M1247" si="251">SUM(G1249:G1251)</f>
        <v>0</v>
      </c>
      <c r="H1247" s="280">
        <f t="shared" si="251"/>
        <v>0</v>
      </c>
      <c r="I1247" s="280">
        <f t="shared" si="251"/>
        <v>0</v>
      </c>
      <c r="J1247" s="280">
        <f t="shared" si="251"/>
        <v>0</v>
      </c>
      <c r="K1247" s="280">
        <f t="shared" si="251"/>
        <v>0</v>
      </c>
      <c r="L1247" s="280">
        <f t="shared" si="251"/>
        <v>0</v>
      </c>
      <c r="M1247" s="280">
        <f t="shared" si="251"/>
        <v>0</v>
      </c>
    </row>
    <row r="1248" spans="1:13" ht="15" customHeight="1">
      <c r="B1248" s="582" t="s">
        <v>550</v>
      </c>
      <c r="C1248" s="583"/>
      <c r="D1248" s="267" t="s">
        <v>545</v>
      </c>
      <c r="E1248" s="267" t="s">
        <v>545</v>
      </c>
      <c r="F1248" s="277" t="s">
        <v>545</v>
      </c>
      <c r="G1248" s="277" t="s">
        <v>545</v>
      </c>
      <c r="H1248" s="277" t="s">
        <v>545</v>
      </c>
      <c r="I1248" s="277" t="s">
        <v>545</v>
      </c>
      <c r="J1248" s="277" t="s">
        <v>545</v>
      </c>
      <c r="K1248" s="277" t="s">
        <v>545</v>
      </c>
      <c r="L1248" s="277" t="s">
        <v>545</v>
      </c>
      <c r="M1248" s="277" t="s">
        <v>545</v>
      </c>
    </row>
    <row r="1249" spans="1:13" ht="15" customHeight="1">
      <c r="B1249" s="582" t="s">
        <v>549</v>
      </c>
      <c r="C1249" s="583"/>
      <c r="D1249" s="267" t="s">
        <v>1190</v>
      </c>
      <c r="E1249" s="267" t="s">
        <v>1189</v>
      </c>
      <c r="F1249" s="279">
        <f>SUM(G1249:L1249)</f>
        <v>0</v>
      </c>
      <c r="G1249" s="279"/>
      <c r="H1249" s="279"/>
      <c r="I1249" s="279"/>
      <c r="J1249" s="279"/>
      <c r="K1249" s="279"/>
      <c r="L1249" s="279"/>
      <c r="M1249" s="279"/>
    </row>
    <row r="1250" spans="1:13" ht="15" customHeight="1">
      <c r="B1250" s="582" t="s">
        <v>548</v>
      </c>
      <c r="C1250" s="583"/>
      <c r="D1250" s="267" t="s">
        <v>1190</v>
      </c>
      <c r="E1250" s="267" t="s">
        <v>1189</v>
      </c>
      <c r="F1250" s="279">
        <f>SUM(G1250:L1250)</f>
        <v>0</v>
      </c>
      <c r="G1250" s="279"/>
      <c r="H1250" s="279"/>
      <c r="I1250" s="279"/>
      <c r="J1250" s="279"/>
      <c r="K1250" s="279"/>
      <c r="L1250" s="279"/>
      <c r="M1250" s="279"/>
    </row>
    <row r="1251" spans="1:13" ht="15" customHeight="1">
      <c r="B1251" s="582" t="s">
        <v>547</v>
      </c>
      <c r="C1251" s="583"/>
      <c r="D1251" s="267" t="s">
        <v>1190</v>
      </c>
      <c r="E1251" s="267" t="s">
        <v>1189</v>
      </c>
      <c r="F1251" s="279">
        <f>SUM(G1251:L1251)</f>
        <v>0</v>
      </c>
      <c r="G1251" s="279"/>
      <c r="H1251" s="279"/>
      <c r="I1251" s="279"/>
      <c r="J1251" s="279"/>
      <c r="K1251" s="279"/>
      <c r="L1251" s="279"/>
      <c r="M1251" s="279"/>
    </row>
    <row r="1252" spans="1:13" ht="15" customHeight="1">
      <c r="A1252" s="265" t="s">
        <v>1442</v>
      </c>
      <c r="B1252" s="578" t="s">
        <v>1188</v>
      </c>
      <c r="C1252" s="579"/>
      <c r="D1252" s="267" t="s">
        <v>1187</v>
      </c>
      <c r="E1252" s="267" t="s">
        <v>1186</v>
      </c>
      <c r="F1252" s="280">
        <f>SUM(G1252:L1252)</f>
        <v>0</v>
      </c>
      <c r="G1252" s="280">
        <f t="shared" ref="G1252:M1252" si="252">SUM(G1254:G1256)</f>
        <v>0</v>
      </c>
      <c r="H1252" s="280">
        <f t="shared" si="252"/>
        <v>0</v>
      </c>
      <c r="I1252" s="280">
        <f t="shared" si="252"/>
        <v>0</v>
      </c>
      <c r="J1252" s="280">
        <f t="shared" si="252"/>
        <v>0</v>
      </c>
      <c r="K1252" s="280">
        <f t="shared" si="252"/>
        <v>0</v>
      </c>
      <c r="L1252" s="280">
        <f t="shared" si="252"/>
        <v>0</v>
      </c>
      <c r="M1252" s="280">
        <f t="shared" si="252"/>
        <v>0</v>
      </c>
    </row>
    <row r="1253" spans="1:13" ht="15" customHeight="1">
      <c r="B1253" s="582" t="s">
        <v>550</v>
      </c>
      <c r="C1253" s="583"/>
      <c r="D1253" s="267" t="s">
        <v>545</v>
      </c>
      <c r="E1253" s="267" t="s">
        <v>545</v>
      </c>
      <c r="F1253" s="277" t="s">
        <v>545</v>
      </c>
      <c r="G1253" s="277" t="s">
        <v>545</v>
      </c>
      <c r="H1253" s="277" t="s">
        <v>545</v>
      </c>
      <c r="I1253" s="277" t="s">
        <v>545</v>
      </c>
      <c r="J1253" s="277" t="s">
        <v>545</v>
      </c>
      <c r="K1253" s="277" t="s">
        <v>545</v>
      </c>
      <c r="L1253" s="277" t="s">
        <v>545</v>
      </c>
      <c r="M1253" s="277" t="s">
        <v>545</v>
      </c>
    </row>
    <row r="1254" spans="1:13" ht="15" customHeight="1">
      <c r="B1254" s="582" t="s">
        <v>549</v>
      </c>
      <c r="C1254" s="583"/>
      <c r="D1254" s="267" t="s">
        <v>1187</v>
      </c>
      <c r="E1254" s="267" t="s">
        <v>1186</v>
      </c>
      <c r="F1254" s="279">
        <f>SUM(G1254:L1254)</f>
        <v>0</v>
      </c>
      <c r="G1254" s="279"/>
      <c r="H1254" s="279"/>
      <c r="I1254" s="279"/>
      <c r="J1254" s="279"/>
      <c r="K1254" s="279"/>
      <c r="L1254" s="279"/>
      <c r="M1254" s="279"/>
    </row>
    <row r="1255" spans="1:13" ht="15" customHeight="1">
      <c r="B1255" s="582" t="s">
        <v>548</v>
      </c>
      <c r="C1255" s="583"/>
      <c r="D1255" s="267" t="s">
        <v>1187</v>
      </c>
      <c r="E1255" s="267" t="s">
        <v>1186</v>
      </c>
      <c r="F1255" s="279">
        <f>SUM(G1255:L1255)</f>
        <v>0</v>
      </c>
      <c r="G1255" s="279"/>
      <c r="H1255" s="279"/>
      <c r="I1255" s="279"/>
      <c r="J1255" s="279"/>
      <c r="K1255" s="279"/>
      <c r="L1255" s="279"/>
      <c r="M1255" s="279"/>
    </row>
    <row r="1256" spans="1:13" ht="15" customHeight="1">
      <c r="B1256" s="582" t="s">
        <v>547</v>
      </c>
      <c r="C1256" s="583"/>
      <c r="D1256" s="267" t="s">
        <v>1187</v>
      </c>
      <c r="E1256" s="267" t="s">
        <v>1186</v>
      </c>
      <c r="F1256" s="279">
        <f>SUM(G1256:L1256)</f>
        <v>0</v>
      </c>
      <c r="G1256" s="279"/>
      <c r="H1256" s="279"/>
      <c r="I1256" s="279"/>
      <c r="J1256" s="279"/>
      <c r="K1256" s="279"/>
      <c r="L1256" s="279"/>
      <c r="M1256" s="279"/>
    </row>
    <row r="1257" spans="1:13" ht="15" customHeight="1">
      <c r="A1257" s="265" t="s">
        <v>1441</v>
      </c>
      <c r="B1257" s="578" t="s">
        <v>1185</v>
      </c>
      <c r="C1257" s="579"/>
      <c r="D1257" s="267" t="s">
        <v>1184</v>
      </c>
      <c r="E1257" s="267" t="s">
        <v>1183</v>
      </c>
      <c r="F1257" s="280">
        <f>SUM(G1257:L1257)</f>
        <v>0</v>
      </c>
      <c r="G1257" s="280">
        <f t="shared" ref="G1257:M1257" si="253">SUM(G1259:G1261)</f>
        <v>0</v>
      </c>
      <c r="H1257" s="280">
        <f t="shared" si="253"/>
        <v>0</v>
      </c>
      <c r="I1257" s="280">
        <f t="shared" si="253"/>
        <v>0</v>
      </c>
      <c r="J1257" s="280">
        <f t="shared" si="253"/>
        <v>0</v>
      </c>
      <c r="K1257" s="280">
        <f t="shared" si="253"/>
        <v>0</v>
      </c>
      <c r="L1257" s="280">
        <f t="shared" si="253"/>
        <v>0</v>
      </c>
      <c r="M1257" s="280">
        <f t="shared" si="253"/>
        <v>0</v>
      </c>
    </row>
    <row r="1258" spans="1:13" ht="15" customHeight="1">
      <c r="B1258" s="582" t="s">
        <v>550</v>
      </c>
      <c r="C1258" s="583"/>
      <c r="D1258" s="267" t="s">
        <v>545</v>
      </c>
      <c r="E1258" s="267" t="s">
        <v>545</v>
      </c>
      <c r="F1258" s="277" t="s">
        <v>545</v>
      </c>
      <c r="G1258" s="277" t="s">
        <v>545</v>
      </c>
      <c r="H1258" s="277" t="s">
        <v>545</v>
      </c>
      <c r="I1258" s="277" t="s">
        <v>545</v>
      </c>
      <c r="J1258" s="277" t="s">
        <v>545</v>
      </c>
      <c r="K1258" s="277" t="s">
        <v>545</v>
      </c>
      <c r="L1258" s="277" t="s">
        <v>545</v>
      </c>
      <c r="M1258" s="277" t="s">
        <v>545</v>
      </c>
    </row>
    <row r="1259" spans="1:13" ht="15" customHeight="1">
      <c r="B1259" s="582" t="s">
        <v>549</v>
      </c>
      <c r="C1259" s="583"/>
      <c r="D1259" s="267" t="s">
        <v>1184</v>
      </c>
      <c r="E1259" s="267" t="s">
        <v>1183</v>
      </c>
      <c r="F1259" s="279">
        <f>SUM(G1259:L1259)</f>
        <v>0</v>
      </c>
      <c r="G1259" s="279"/>
      <c r="H1259" s="279"/>
      <c r="I1259" s="279"/>
      <c r="J1259" s="279"/>
      <c r="K1259" s="279"/>
      <c r="L1259" s="279"/>
      <c r="M1259" s="279"/>
    </row>
    <row r="1260" spans="1:13" ht="15" customHeight="1">
      <c r="B1260" s="582" t="s">
        <v>548</v>
      </c>
      <c r="C1260" s="583"/>
      <c r="D1260" s="267" t="s">
        <v>1184</v>
      </c>
      <c r="E1260" s="267" t="s">
        <v>1183</v>
      </c>
      <c r="F1260" s="279">
        <f>SUM(G1260:L1260)</f>
        <v>0</v>
      </c>
      <c r="G1260" s="279"/>
      <c r="H1260" s="279"/>
      <c r="I1260" s="279"/>
      <c r="J1260" s="279"/>
      <c r="K1260" s="279"/>
      <c r="L1260" s="279"/>
      <c r="M1260" s="279"/>
    </row>
    <row r="1261" spans="1:13" ht="15" customHeight="1">
      <c r="B1261" s="582" t="s">
        <v>547</v>
      </c>
      <c r="C1261" s="583"/>
      <c r="D1261" s="267" t="s">
        <v>1184</v>
      </c>
      <c r="E1261" s="267" t="s">
        <v>1183</v>
      </c>
      <c r="F1261" s="279">
        <f>SUM(G1261:L1261)</f>
        <v>0</v>
      </c>
      <c r="G1261" s="279"/>
      <c r="H1261" s="279"/>
      <c r="I1261" s="279"/>
      <c r="J1261" s="279"/>
      <c r="K1261" s="279"/>
      <c r="L1261" s="279"/>
      <c r="M1261" s="279"/>
    </row>
    <row r="1262" spans="1:13" ht="15" customHeight="1">
      <c r="A1262" s="265" t="s">
        <v>1440</v>
      </c>
      <c r="B1262" s="578" t="s">
        <v>1182</v>
      </c>
      <c r="C1262" s="579"/>
      <c r="D1262" s="267" t="s">
        <v>1181</v>
      </c>
      <c r="E1262" s="267" t="s">
        <v>1180</v>
      </c>
      <c r="F1262" s="280">
        <f>SUM(G1262:L1262)</f>
        <v>0</v>
      </c>
      <c r="G1262" s="280">
        <f t="shared" ref="G1262:M1262" si="254">SUM(G1264:G1266)</f>
        <v>0</v>
      </c>
      <c r="H1262" s="280">
        <f t="shared" si="254"/>
        <v>0</v>
      </c>
      <c r="I1262" s="280">
        <f t="shared" si="254"/>
        <v>0</v>
      </c>
      <c r="J1262" s="280">
        <f t="shared" si="254"/>
        <v>0</v>
      </c>
      <c r="K1262" s="280">
        <f t="shared" si="254"/>
        <v>0</v>
      </c>
      <c r="L1262" s="280">
        <f t="shared" si="254"/>
        <v>0</v>
      </c>
      <c r="M1262" s="280">
        <f t="shared" si="254"/>
        <v>0</v>
      </c>
    </row>
    <row r="1263" spans="1:13" ht="15" customHeight="1">
      <c r="B1263" s="582" t="s">
        <v>550</v>
      </c>
      <c r="C1263" s="583"/>
      <c r="D1263" s="267" t="s">
        <v>545</v>
      </c>
      <c r="E1263" s="267" t="s">
        <v>545</v>
      </c>
      <c r="F1263" s="277" t="s">
        <v>545</v>
      </c>
      <c r="G1263" s="277" t="s">
        <v>545</v>
      </c>
      <c r="H1263" s="277" t="s">
        <v>545</v>
      </c>
      <c r="I1263" s="277" t="s">
        <v>545</v>
      </c>
      <c r="J1263" s="277" t="s">
        <v>545</v>
      </c>
      <c r="K1263" s="277" t="s">
        <v>545</v>
      </c>
      <c r="L1263" s="277" t="s">
        <v>545</v>
      </c>
      <c r="M1263" s="277" t="s">
        <v>545</v>
      </c>
    </row>
    <row r="1264" spans="1:13" ht="15" customHeight="1">
      <c r="B1264" s="582" t="s">
        <v>549</v>
      </c>
      <c r="C1264" s="583"/>
      <c r="D1264" s="267" t="s">
        <v>1181</v>
      </c>
      <c r="E1264" s="267" t="s">
        <v>1180</v>
      </c>
      <c r="F1264" s="279">
        <f>SUM(G1264:L1264)</f>
        <v>0</v>
      </c>
      <c r="G1264" s="279"/>
      <c r="H1264" s="279"/>
      <c r="I1264" s="279"/>
      <c r="J1264" s="279"/>
      <c r="K1264" s="279"/>
      <c r="L1264" s="279"/>
      <c r="M1264" s="279"/>
    </row>
    <row r="1265" spans="1:13" ht="15" customHeight="1">
      <c r="B1265" s="582" t="s">
        <v>548</v>
      </c>
      <c r="C1265" s="583"/>
      <c r="D1265" s="267" t="s">
        <v>1181</v>
      </c>
      <c r="E1265" s="267" t="s">
        <v>1180</v>
      </c>
      <c r="F1265" s="279">
        <f>SUM(G1265:L1265)</f>
        <v>0</v>
      </c>
      <c r="G1265" s="279"/>
      <c r="H1265" s="279"/>
      <c r="I1265" s="279"/>
      <c r="J1265" s="279"/>
      <c r="K1265" s="279"/>
      <c r="L1265" s="279"/>
      <c r="M1265" s="279"/>
    </row>
    <row r="1266" spans="1:13" ht="15" customHeight="1">
      <c r="B1266" s="582" t="s">
        <v>547</v>
      </c>
      <c r="C1266" s="583"/>
      <c r="D1266" s="267" t="s">
        <v>1181</v>
      </c>
      <c r="E1266" s="267" t="s">
        <v>1180</v>
      </c>
      <c r="F1266" s="279">
        <f>SUM(G1266:L1266)</f>
        <v>0</v>
      </c>
      <c r="G1266" s="279"/>
      <c r="H1266" s="279"/>
      <c r="I1266" s="279"/>
      <c r="J1266" s="279"/>
      <c r="K1266" s="279"/>
      <c r="L1266" s="279"/>
      <c r="M1266" s="279"/>
    </row>
    <row r="1267" spans="1:13" ht="15" customHeight="1">
      <c r="A1267" s="265" t="s">
        <v>1439</v>
      </c>
      <c r="B1267" s="578" t="s">
        <v>1179</v>
      </c>
      <c r="C1267" s="579"/>
      <c r="D1267" s="267" t="s">
        <v>1178</v>
      </c>
      <c r="E1267" s="267" t="s">
        <v>1177</v>
      </c>
      <c r="F1267" s="280">
        <f>SUM(G1267:L1267)</f>
        <v>0</v>
      </c>
      <c r="G1267" s="280">
        <f t="shared" ref="G1267:M1267" si="255">SUM(G1269:G1271)</f>
        <v>0</v>
      </c>
      <c r="H1267" s="280">
        <f t="shared" si="255"/>
        <v>0</v>
      </c>
      <c r="I1267" s="280">
        <f t="shared" si="255"/>
        <v>0</v>
      </c>
      <c r="J1267" s="280">
        <f t="shared" si="255"/>
        <v>0</v>
      </c>
      <c r="K1267" s="280">
        <f t="shared" si="255"/>
        <v>0</v>
      </c>
      <c r="L1267" s="280">
        <f t="shared" si="255"/>
        <v>0</v>
      </c>
      <c r="M1267" s="280">
        <f t="shared" si="255"/>
        <v>0</v>
      </c>
    </row>
    <row r="1268" spans="1:13" ht="15" customHeight="1">
      <c r="B1268" s="582" t="s">
        <v>550</v>
      </c>
      <c r="C1268" s="583"/>
      <c r="D1268" s="267" t="s">
        <v>545</v>
      </c>
      <c r="E1268" s="267" t="s">
        <v>545</v>
      </c>
      <c r="F1268" s="277" t="s">
        <v>545</v>
      </c>
      <c r="G1268" s="277" t="s">
        <v>545</v>
      </c>
      <c r="H1268" s="277" t="s">
        <v>545</v>
      </c>
      <c r="I1268" s="277" t="s">
        <v>545</v>
      </c>
      <c r="J1268" s="277" t="s">
        <v>545</v>
      </c>
      <c r="K1268" s="277" t="s">
        <v>545</v>
      </c>
      <c r="L1268" s="277" t="s">
        <v>545</v>
      </c>
      <c r="M1268" s="277" t="s">
        <v>545</v>
      </c>
    </row>
    <row r="1269" spans="1:13" ht="15" customHeight="1">
      <c r="B1269" s="582" t="s">
        <v>549</v>
      </c>
      <c r="C1269" s="583"/>
      <c r="D1269" s="267" t="s">
        <v>1178</v>
      </c>
      <c r="E1269" s="267" t="s">
        <v>1177</v>
      </c>
      <c r="F1269" s="279">
        <f>SUM(G1269:L1269)</f>
        <v>0</v>
      </c>
      <c r="G1269" s="279"/>
      <c r="H1269" s="279"/>
      <c r="I1269" s="279"/>
      <c r="J1269" s="279"/>
      <c r="K1269" s="279"/>
      <c r="L1269" s="279"/>
      <c r="M1269" s="279"/>
    </row>
    <row r="1270" spans="1:13" ht="15" customHeight="1">
      <c r="B1270" s="582" t="s">
        <v>548</v>
      </c>
      <c r="C1270" s="583"/>
      <c r="D1270" s="267" t="s">
        <v>1178</v>
      </c>
      <c r="E1270" s="267" t="s">
        <v>1177</v>
      </c>
      <c r="F1270" s="279">
        <f>SUM(G1270:L1270)</f>
        <v>0</v>
      </c>
      <c r="G1270" s="279"/>
      <c r="H1270" s="279"/>
      <c r="I1270" s="279"/>
      <c r="J1270" s="279"/>
      <c r="K1270" s="279"/>
      <c r="L1270" s="279"/>
      <c r="M1270" s="279"/>
    </row>
    <row r="1271" spans="1:13" ht="15" customHeight="1">
      <c r="B1271" s="582" t="s">
        <v>547</v>
      </c>
      <c r="C1271" s="583"/>
      <c r="D1271" s="267" t="s">
        <v>1178</v>
      </c>
      <c r="E1271" s="267" t="s">
        <v>1177</v>
      </c>
      <c r="F1271" s="279">
        <f>SUM(G1271:L1271)</f>
        <v>0</v>
      </c>
      <c r="G1271" s="279"/>
      <c r="H1271" s="279"/>
      <c r="I1271" s="279"/>
      <c r="J1271" s="279"/>
      <c r="K1271" s="279"/>
      <c r="L1271" s="279"/>
      <c r="M1271" s="279"/>
    </row>
    <row r="1272" spans="1:13" ht="15" customHeight="1">
      <c r="A1272" s="265" t="s">
        <v>1439</v>
      </c>
      <c r="B1272" s="578" t="s">
        <v>1176</v>
      </c>
      <c r="C1272" s="579"/>
      <c r="D1272" s="267">
        <v>226</v>
      </c>
      <c r="E1272" s="283" t="s">
        <v>1174</v>
      </c>
      <c r="F1272" s="280">
        <f>SUM(G1272:L1272)</f>
        <v>0</v>
      </c>
      <c r="G1272" s="280">
        <f t="shared" ref="G1272:M1272" si="256">SUM(G1274:G1276)</f>
        <v>0</v>
      </c>
      <c r="H1272" s="280">
        <f t="shared" si="256"/>
        <v>0</v>
      </c>
      <c r="I1272" s="280">
        <f t="shared" si="256"/>
        <v>0</v>
      </c>
      <c r="J1272" s="280">
        <f t="shared" si="256"/>
        <v>0</v>
      </c>
      <c r="K1272" s="280">
        <f t="shared" si="256"/>
        <v>0</v>
      </c>
      <c r="L1272" s="280">
        <f t="shared" si="256"/>
        <v>0</v>
      </c>
      <c r="M1272" s="280">
        <f t="shared" si="256"/>
        <v>0</v>
      </c>
    </row>
    <row r="1273" spans="1:13" ht="15" customHeight="1">
      <c r="B1273" s="582" t="s">
        <v>550</v>
      </c>
      <c r="C1273" s="583"/>
      <c r="D1273" s="267" t="s">
        <v>545</v>
      </c>
      <c r="E1273" s="267" t="s">
        <v>545</v>
      </c>
      <c r="F1273" s="277" t="s">
        <v>545</v>
      </c>
      <c r="G1273" s="277" t="s">
        <v>545</v>
      </c>
      <c r="H1273" s="277" t="s">
        <v>545</v>
      </c>
      <c r="I1273" s="277" t="s">
        <v>545</v>
      </c>
      <c r="J1273" s="277" t="s">
        <v>545</v>
      </c>
      <c r="K1273" s="277" t="s">
        <v>545</v>
      </c>
      <c r="L1273" s="277" t="s">
        <v>545</v>
      </c>
      <c r="M1273" s="277" t="s">
        <v>545</v>
      </c>
    </row>
    <row r="1274" spans="1:13" ht="15" customHeight="1">
      <c r="B1274" s="582" t="s">
        <v>549</v>
      </c>
      <c r="C1274" s="583"/>
      <c r="D1274" s="267">
        <v>226</v>
      </c>
      <c r="E1274" s="283" t="s">
        <v>1174</v>
      </c>
      <c r="F1274" s="279">
        <f>SUM(G1274:L1274)</f>
        <v>0</v>
      </c>
      <c r="G1274" s="279"/>
      <c r="H1274" s="279"/>
      <c r="I1274" s="279"/>
      <c r="J1274" s="279"/>
      <c r="K1274" s="279"/>
      <c r="L1274" s="279"/>
      <c r="M1274" s="279"/>
    </row>
    <row r="1275" spans="1:13" ht="15" customHeight="1">
      <c r="B1275" s="582" t="s">
        <v>548</v>
      </c>
      <c r="C1275" s="583"/>
      <c r="D1275" s="267">
        <v>226</v>
      </c>
      <c r="E1275" s="283" t="s">
        <v>1174</v>
      </c>
      <c r="F1275" s="279">
        <f>SUM(G1275:L1275)</f>
        <v>0</v>
      </c>
      <c r="G1275" s="279"/>
      <c r="H1275" s="279"/>
      <c r="I1275" s="279"/>
      <c r="J1275" s="279"/>
      <c r="K1275" s="279"/>
      <c r="L1275" s="279"/>
      <c r="M1275" s="279"/>
    </row>
    <row r="1276" spans="1:13" ht="15" customHeight="1">
      <c r="B1276" s="582" t="s">
        <v>547</v>
      </c>
      <c r="C1276" s="583"/>
      <c r="D1276" s="267">
        <v>226</v>
      </c>
      <c r="E1276" s="283" t="s">
        <v>1174</v>
      </c>
      <c r="F1276" s="279">
        <f>SUM(G1276:L1276)</f>
        <v>0</v>
      </c>
      <c r="G1276" s="279"/>
      <c r="H1276" s="279"/>
      <c r="I1276" s="279"/>
      <c r="J1276" s="279"/>
      <c r="K1276" s="279"/>
      <c r="L1276" s="279"/>
      <c r="M1276" s="279"/>
    </row>
    <row r="1277" spans="1:13" ht="15" customHeight="1">
      <c r="A1277" s="265" t="s">
        <v>1438</v>
      </c>
      <c r="B1277" s="578" t="s">
        <v>1173</v>
      </c>
      <c r="C1277" s="579"/>
      <c r="D1277" s="267" t="s">
        <v>1172</v>
      </c>
      <c r="E1277" s="267" t="s">
        <v>102</v>
      </c>
      <c r="F1277" s="280">
        <f>SUM(G1277:L1277)</f>
        <v>110000</v>
      </c>
      <c r="G1277" s="280">
        <f t="shared" ref="G1277:M1277" si="257">SUM(G1279:G1281)</f>
        <v>0</v>
      </c>
      <c r="H1277" s="280">
        <f t="shared" si="257"/>
        <v>0</v>
      </c>
      <c r="I1277" s="280">
        <f t="shared" si="257"/>
        <v>0</v>
      </c>
      <c r="J1277" s="280">
        <f t="shared" si="257"/>
        <v>0</v>
      </c>
      <c r="K1277" s="280">
        <f t="shared" si="257"/>
        <v>0</v>
      </c>
      <c r="L1277" s="280">
        <f t="shared" si="257"/>
        <v>110000</v>
      </c>
      <c r="M1277" s="280">
        <f t="shared" si="257"/>
        <v>0</v>
      </c>
    </row>
    <row r="1278" spans="1:13" ht="15" customHeight="1">
      <c r="B1278" s="608" t="s">
        <v>550</v>
      </c>
      <c r="C1278" s="609"/>
      <c r="D1278" s="267" t="s">
        <v>545</v>
      </c>
      <c r="E1278" s="267" t="s">
        <v>545</v>
      </c>
      <c r="F1278" s="277" t="s">
        <v>545</v>
      </c>
      <c r="G1278" s="277" t="s">
        <v>545</v>
      </c>
      <c r="H1278" s="277" t="s">
        <v>545</v>
      </c>
      <c r="I1278" s="277" t="s">
        <v>545</v>
      </c>
      <c r="J1278" s="277" t="s">
        <v>545</v>
      </c>
      <c r="K1278" s="277" t="s">
        <v>545</v>
      </c>
      <c r="L1278" s="277" t="s">
        <v>545</v>
      </c>
      <c r="M1278" s="277" t="s">
        <v>545</v>
      </c>
    </row>
    <row r="1279" spans="1:13" ht="30" customHeight="1">
      <c r="B1279" s="608" t="s">
        <v>549</v>
      </c>
      <c r="C1279" s="609"/>
      <c r="D1279" s="267" t="s">
        <v>1172</v>
      </c>
      <c r="E1279" s="267" t="s">
        <v>102</v>
      </c>
      <c r="F1279" s="279">
        <f>SUM(G1279:L1279)</f>
        <v>110000</v>
      </c>
      <c r="G1279" s="279">
        <v>0</v>
      </c>
      <c r="H1279" s="279" t="s">
        <v>545</v>
      </c>
      <c r="I1279" s="279">
        <v>0</v>
      </c>
      <c r="J1279" s="279">
        <v>0</v>
      </c>
      <c r="K1279" s="279" t="s">
        <v>545</v>
      </c>
      <c r="L1279" s="279">
        <v>110000</v>
      </c>
      <c r="M1279" s="279">
        <v>0</v>
      </c>
    </row>
    <row r="1280" spans="1:13">
      <c r="B1280" s="608" t="s">
        <v>548</v>
      </c>
      <c r="C1280" s="609"/>
      <c r="D1280" s="267" t="s">
        <v>1172</v>
      </c>
      <c r="E1280" s="267" t="s">
        <v>102</v>
      </c>
      <c r="F1280" s="279">
        <f>SUM(G1280:L1280)</f>
        <v>0</v>
      </c>
      <c r="G1280" s="279" t="s">
        <v>545</v>
      </c>
      <c r="H1280" s="279" t="s">
        <v>545</v>
      </c>
      <c r="I1280" s="279" t="s">
        <v>545</v>
      </c>
      <c r="J1280" s="279" t="s">
        <v>545</v>
      </c>
      <c r="K1280" s="279" t="s">
        <v>545</v>
      </c>
      <c r="L1280" s="279">
        <v>0</v>
      </c>
      <c r="M1280" s="279" t="s">
        <v>545</v>
      </c>
    </row>
    <row r="1281" spans="1:13">
      <c r="B1281" s="608" t="s">
        <v>547</v>
      </c>
      <c r="C1281" s="609"/>
      <c r="D1281" s="267" t="s">
        <v>1172</v>
      </c>
      <c r="E1281" s="267" t="s">
        <v>102</v>
      </c>
      <c r="F1281" s="279">
        <f>SUM(G1281:L1281)</f>
        <v>0</v>
      </c>
      <c r="G1281" s="279" t="s">
        <v>545</v>
      </c>
      <c r="H1281" s="279" t="s">
        <v>545</v>
      </c>
      <c r="I1281" s="279" t="s">
        <v>545</v>
      </c>
      <c r="J1281" s="279" t="s">
        <v>545</v>
      </c>
      <c r="K1281" s="279" t="s">
        <v>545</v>
      </c>
      <c r="L1281" s="279">
        <v>0</v>
      </c>
      <c r="M1281" s="279" t="s">
        <v>545</v>
      </c>
    </row>
    <row r="1282" spans="1:13" ht="15" customHeight="1">
      <c r="A1282" s="265" t="s">
        <v>1437</v>
      </c>
      <c r="B1282" s="578" t="s">
        <v>1171</v>
      </c>
      <c r="C1282" s="579"/>
      <c r="D1282" s="267" t="s">
        <v>1170</v>
      </c>
      <c r="E1282" s="267" t="s">
        <v>1169</v>
      </c>
      <c r="F1282" s="280">
        <f>SUM(G1282:L1282)</f>
        <v>60000</v>
      </c>
      <c r="G1282" s="280">
        <f t="shared" ref="G1282:M1282" si="258">SUM(G1284:G1286)</f>
        <v>0</v>
      </c>
      <c r="H1282" s="280">
        <f t="shared" si="258"/>
        <v>0</v>
      </c>
      <c r="I1282" s="280">
        <f t="shared" si="258"/>
        <v>0</v>
      </c>
      <c r="J1282" s="280">
        <f t="shared" si="258"/>
        <v>0</v>
      </c>
      <c r="K1282" s="280">
        <f t="shared" si="258"/>
        <v>0</v>
      </c>
      <c r="L1282" s="280">
        <f t="shared" si="258"/>
        <v>60000</v>
      </c>
      <c r="M1282" s="280">
        <f t="shared" si="258"/>
        <v>0</v>
      </c>
    </row>
    <row r="1283" spans="1:13" ht="15" customHeight="1">
      <c r="B1283" s="582" t="s">
        <v>550</v>
      </c>
      <c r="C1283" s="583"/>
      <c r="D1283" s="267" t="s">
        <v>545</v>
      </c>
      <c r="E1283" s="267" t="s">
        <v>545</v>
      </c>
      <c r="F1283" s="277" t="s">
        <v>545</v>
      </c>
      <c r="G1283" s="277" t="s">
        <v>545</v>
      </c>
      <c r="H1283" s="277" t="s">
        <v>545</v>
      </c>
      <c r="I1283" s="277" t="s">
        <v>545</v>
      </c>
      <c r="J1283" s="277" t="s">
        <v>545</v>
      </c>
      <c r="K1283" s="277" t="s">
        <v>545</v>
      </c>
      <c r="L1283" s="277" t="s">
        <v>545</v>
      </c>
      <c r="M1283" s="277" t="s">
        <v>545</v>
      </c>
    </row>
    <row r="1284" spans="1:13" ht="30" customHeight="1">
      <c r="B1284" s="582" t="s">
        <v>549</v>
      </c>
      <c r="C1284" s="583"/>
      <c r="D1284" s="267" t="s">
        <v>1170</v>
      </c>
      <c r="E1284" s="267" t="s">
        <v>1169</v>
      </c>
      <c r="F1284" s="279">
        <f>SUM(G1284:L1284)</f>
        <v>60000</v>
      </c>
      <c r="G1284" s="279" t="s">
        <v>545</v>
      </c>
      <c r="H1284" s="279" t="s">
        <v>545</v>
      </c>
      <c r="I1284" s="279" t="s">
        <v>545</v>
      </c>
      <c r="J1284" s="279" t="s">
        <v>545</v>
      </c>
      <c r="K1284" s="279" t="s">
        <v>545</v>
      </c>
      <c r="L1284" s="279">
        <v>60000</v>
      </c>
      <c r="M1284" s="279" t="s">
        <v>545</v>
      </c>
    </row>
    <row r="1285" spans="1:13" ht="15" customHeight="1">
      <c r="B1285" s="582" t="s">
        <v>548</v>
      </c>
      <c r="C1285" s="583"/>
      <c r="D1285" s="267" t="s">
        <v>1170</v>
      </c>
      <c r="E1285" s="267" t="s">
        <v>1169</v>
      </c>
      <c r="F1285" s="279">
        <f>SUM(G1285:L1285)</f>
        <v>0</v>
      </c>
      <c r="G1285" s="279" t="s">
        <v>545</v>
      </c>
      <c r="H1285" s="279" t="s">
        <v>545</v>
      </c>
      <c r="I1285" s="279" t="s">
        <v>545</v>
      </c>
      <c r="J1285" s="279" t="s">
        <v>545</v>
      </c>
      <c r="K1285" s="279" t="s">
        <v>545</v>
      </c>
      <c r="L1285" s="279" t="s">
        <v>545</v>
      </c>
      <c r="M1285" s="279" t="s">
        <v>545</v>
      </c>
    </row>
    <row r="1286" spans="1:13" ht="15" customHeight="1">
      <c r="B1286" s="582" t="s">
        <v>547</v>
      </c>
      <c r="C1286" s="583"/>
      <c r="D1286" s="267" t="s">
        <v>1170</v>
      </c>
      <c r="E1286" s="267" t="s">
        <v>1169</v>
      </c>
      <c r="F1286" s="279">
        <f>SUM(G1286:L1286)</f>
        <v>0</v>
      </c>
      <c r="G1286" s="279" t="s">
        <v>545</v>
      </c>
      <c r="H1286" s="279" t="s">
        <v>545</v>
      </c>
      <c r="I1286" s="279" t="s">
        <v>545</v>
      </c>
      <c r="J1286" s="279" t="s">
        <v>545</v>
      </c>
      <c r="K1286" s="279" t="s">
        <v>545</v>
      </c>
      <c r="L1286" s="279" t="s">
        <v>545</v>
      </c>
      <c r="M1286" s="279" t="s">
        <v>545</v>
      </c>
    </row>
    <row r="1287" spans="1:13" ht="15" customHeight="1">
      <c r="A1287" s="265" t="s">
        <v>1436</v>
      </c>
      <c r="B1287" s="578" t="s">
        <v>1168</v>
      </c>
      <c r="C1287" s="579"/>
      <c r="D1287" s="267" t="s">
        <v>1167</v>
      </c>
      <c r="E1287" s="267" t="s">
        <v>1166</v>
      </c>
      <c r="F1287" s="280">
        <f>SUM(G1287:L1287)</f>
        <v>0</v>
      </c>
      <c r="G1287" s="280">
        <f t="shared" ref="G1287:M1287" si="259">SUM(G1289:G1291)</f>
        <v>0</v>
      </c>
      <c r="H1287" s="280">
        <f t="shared" si="259"/>
        <v>0</v>
      </c>
      <c r="I1287" s="280">
        <f t="shared" si="259"/>
        <v>0</v>
      </c>
      <c r="J1287" s="280">
        <f t="shared" si="259"/>
        <v>0</v>
      </c>
      <c r="K1287" s="280">
        <f t="shared" si="259"/>
        <v>0</v>
      </c>
      <c r="L1287" s="280">
        <f t="shared" si="259"/>
        <v>0</v>
      </c>
      <c r="M1287" s="280">
        <f t="shared" si="259"/>
        <v>0</v>
      </c>
    </row>
    <row r="1288" spans="1:13" ht="15" customHeight="1">
      <c r="B1288" s="582" t="s">
        <v>550</v>
      </c>
      <c r="C1288" s="583"/>
      <c r="D1288" s="267" t="s">
        <v>545</v>
      </c>
      <c r="E1288" s="267" t="s">
        <v>545</v>
      </c>
      <c r="F1288" s="277" t="s">
        <v>545</v>
      </c>
      <c r="G1288" s="277" t="s">
        <v>545</v>
      </c>
      <c r="H1288" s="277" t="s">
        <v>545</v>
      </c>
      <c r="I1288" s="277" t="s">
        <v>545</v>
      </c>
      <c r="J1288" s="277" t="s">
        <v>545</v>
      </c>
      <c r="K1288" s="277" t="s">
        <v>545</v>
      </c>
      <c r="L1288" s="277" t="s">
        <v>545</v>
      </c>
      <c r="M1288" s="277" t="s">
        <v>545</v>
      </c>
    </row>
    <row r="1289" spans="1:13" ht="15" customHeight="1">
      <c r="B1289" s="582" t="s">
        <v>549</v>
      </c>
      <c r="C1289" s="583"/>
      <c r="D1289" s="267" t="s">
        <v>1167</v>
      </c>
      <c r="E1289" s="267" t="s">
        <v>1166</v>
      </c>
      <c r="F1289" s="279">
        <f>SUM(G1289:L1289)</f>
        <v>0</v>
      </c>
      <c r="G1289" s="279" t="s">
        <v>545</v>
      </c>
      <c r="H1289" s="279" t="s">
        <v>545</v>
      </c>
      <c r="I1289" s="279" t="s">
        <v>545</v>
      </c>
      <c r="J1289" s="279" t="s">
        <v>545</v>
      </c>
      <c r="K1289" s="279" t="s">
        <v>545</v>
      </c>
      <c r="L1289" s="279" t="s">
        <v>545</v>
      </c>
      <c r="M1289" s="279" t="s">
        <v>545</v>
      </c>
    </row>
    <row r="1290" spans="1:13" ht="15" customHeight="1">
      <c r="B1290" s="582" t="s">
        <v>548</v>
      </c>
      <c r="C1290" s="583"/>
      <c r="D1290" s="267" t="s">
        <v>1167</v>
      </c>
      <c r="E1290" s="267" t="s">
        <v>1166</v>
      </c>
      <c r="F1290" s="279">
        <f>SUM(G1290:L1290)</f>
        <v>0</v>
      </c>
      <c r="G1290" s="279" t="s">
        <v>545</v>
      </c>
      <c r="H1290" s="279" t="s">
        <v>545</v>
      </c>
      <c r="I1290" s="279" t="s">
        <v>545</v>
      </c>
      <c r="J1290" s="279" t="s">
        <v>545</v>
      </c>
      <c r="K1290" s="279" t="s">
        <v>545</v>
      </c>
      <c r="L1290" s="279" t="s">
        <v>545</v>
      </c>
      <c r="M1290" s="279" t="s">
        <v>545</v>
      </c>
    </row>
    <row r="1291" spans="1:13" ht="15" customHeight="1">
      <c r="B1291" s="582" t="s">
        <v>547</v>
      </c>
      <c r="C1291" s="583"/>
      <c r="D1291" s="267" t="s">
        <v>1167</v>
      </c>
      <c r="E1291" s="267" t="s">
        <v>1166</v>
      </c>
      <c r="F1291" s="279">
        <f>SUM(G1291:L1291)</f>
        <v>0</v>
      </c>
      <c r="G1291" s="279" t="s">
        <v>545</v>
      </c>
      <c r="H1291" s="279" t="s">
        <v>545</v>
      </c>
      <c r="I1291" s="279" t="s">
        <v>545</v>
      </c>
      <c r="J1291" s="279" t="s">
        <v>545</v>
      </c>
      <c r="K1291" s="279" t="s">
        <v>545</v>
      </c>
      <c r="L1291" s="279" t="s">
        <v>545</v>
      </c>
      <c r="M1291" s="279" t="s">
        <v>545</v>
      </c>
    </row>
    <row r="1292" spans="1:13" ht="15" customHeight="1">
      <c r="A1292" s="265" t="s">
        <v>1435</v>
      </c>
      <c r="B1292" s="578" t="s">
        <v>1165</v>
      </c>
      <c r="C1292" s="579"/>
      <c r="D1292" s="267" t="s">
        <v>1164</v>
      </c>
      <c r="E1292" s="267" t="s">
        <v>102</v>
      </c>
      <c r="F1292" s="280">
        <f>SUM(G1292:L1292)</f>
        <v>50000</v>
      </c>
      <c r="G1292" s="280">
        <f t="shared" ref="G1292:M1292" si="260">SUM(G1294:G1296)</f>
        <v>0</v>
      </c>
      <c r="H1292" s="280">
        <f t="shared" si="260"/>
        <v>0</v>
      </c>
      <c r="I1292" s="280">
        <f t="shared" si="260"/>
        <v>0</v>
      </c>
      <c r="J1292" s="280">
        <f t="shared" si="260"/>
        <v>0</v>
      </c>
      <c r="K1292" s="280">
        <f t="shared" si="260"/>
        <v>0</v>
      </c>
      <c r="L1292" s="280">
        <f t="shared" si="260"/>
        <v>50000</v>
      </c>
      <c r="M1292" s="280">
        <f t="shared" si="260"/>
        <v>0</v>
      </c>
    </row>
    <row r="1293" spans="1:13" ht="15" customHeight="1">
      <c r="B1293" s="582" t="s">
        <v>550</v>
      </c>
      <c r="C1293" s="583"/>
      <c r="D1293" s="267" t="s">
        <v>545</v>
      </c>
      <c r="E1293" s="267" t="s">
        <v>545</v>
      </c>
      <c r="F1293" s="277" t="s">
        <v>545</v>
      </c>
      <c r="G1293" s="277" t="s">
        <v>545</v>
      </c>
      <c r="H1293" s="277" t="s">
        <v>545</v>
      </c>
      <c r="I1293" s="277" t="s">
        <v>545</v>
      </c>
      <c r="J1293" s="277" t="s">
        <v>545</v>
      </c>
      <c r="K1293" s="277" t="s">
        <v>545</v>
      </c>
      <c r="L1293" s="277" t="s">
        <v>545</v>
      </c>
      <c r="M1293" s="277" t="s">
        <v>545</v>
      </c>
    </row>
    <row r="1294" spans="1:13" ht="30" customHeight="1">
      <c r="B1294" s="582" t="s">
        <v>549</v>
      </c>
      <c r="C1294" s="583"/>
      <c r="D1294" s="267" t="s">
        <v>1164</v>
      </c>
      <c r="E1294" s="267" t="s">
        <v>102</v>
      </c>
      <c r="F1294" s="279">
        <f>SUM(G1294:L1294)</f>
        <v>50000</v>
      </c>
      <c r="G1294" s="279">
        <v>0</v>
      </c>
      <c r="H1294" s="279" t="s">
        <v>545</v>
      </c>
      <c r="I1294" s="279">
        <v>0</v>
      </c>
      <c r="J1294" s="279">
        <v>0</v>
      </c>
      <c r="K1294" s="279" t="s">
        <v>545</v>
      </c>
      <c r="L1294" s="279">
        <v>50000</v>
      </c>
      <c r="M1294" s="279">
        <v>0</v>
      </c>
    </row>
    <row r="1295" spans="1:13">
      <c r="B1295" s="582" t="s">
        <v>548</v>
      </c>
      <c r="C1295" s="583"/>
      <c r="D1295" s="267" t="s">
        <v>1164</v>
      </c>
      <c r="E1295" s="267" t="s">
        <v>102</v>
      </c>
      <c r="F1295" s="279">
        <f>SUM(G1295:L1295)</f>
        <v>0</v>
      </c>
      <c r="G1295" s="279" t="s">
        <v>545</v>
      </c>
      <c r="H1295" s="279" t="s">
        <v>545</v>
      </c>
      <c r="I1295" s="279" t="s">
        <v>545</v>
      </c>
      <c r="J1295" s="279" t="s">
        <v>545</v>
      </c>
      <c r="K1295" s="279" t="s">
        <v>545</v>
      </c>
      <c r="L1295" s="279">
        <v>0</v>
      </c>
      <c r="M1295" s="279" t="s">
        <v>545</v>
      </c>
    </row>
    <row r="1296" spans="1:13">
      <c r="B1296" s="582" t="s">
        <v>547</v>
      </c>
      <c r="C1296" s="583"/>
      <c r="D1296" s="267" t="s">
        <v>1164</v>
      </c>
      <c r="E1296" s="267" t="s">
        <v>102</v>
      </c>
      <c r="F1296" s="279">
        <f>SUM(G1296:L1296)</f>
        <v>0</v>
      </c>
      <c r="G1296" s="279" t="s">
        <v>545</v>
      </c>
      <c r="H1296" s="279" t="s">
        <v>545</v>
      </c>
      <c r="I1296" s="279" t="s">
        <v>545</v>
      </c>
      <c r="J1296" s="279" t="s">
        <v>545</v>
      </c>
      <c r="K1296" s="279" t="s">
        <v>545</v>
      </c>
      <c r="L1296" s="279">
        <v>0</v>
      </c>
      <c r="M1296" s="279" t="s">
        <v>545</v>
      </c>
    </row>
    <row r="1297" spans="1:13" ht="15" customHeight="1">
      <c r="A1297" s="265" t="s">
        <v>1434</v>
      </c>
      <c r="B1297" s="578" t="s">
        <v>1138</v>
      </c>
      <c r="C1297" s="579"/>
      <c r="D1297" s="267" t="s">
        <v>1163</v>
      </c>
      <c r="E1297" s="267" t="s">
        <v>1162</v>
      </c>
      <c r="F1297" s="280">
        <f>SUM(G1297:L1297)</f>
        <v>0</v>
      </c>
      <c r="G1297" s="280">
        <f t="shared" ref="G1297:M1297" si="261">SUM(G1299:G1301)</f>
        <v>0</v>
      </c>
      <c r="H1297" s="280">
        <f t="shared" si="261"/>
        <v>0</v>
      </c>
      <c r="I1297" s="280">
        <f t="shared" si="261"/>
        <v>0</v>
      </c>
      <c r="J1297" s="280">
        <f t="shared" si="261"/>
        <v>0</v>
      </c>
      <c r="K1297" s="280">
        <f t="shared" si="261"/>
        <v>0</v>
      </c>
      <c r="L1297" s="280">
        <f t="shared" si="261"/>
        <v>0</v>
      </c>
      <c r="M1297" s="280">
        <f t="shared" si="261"/>
        <v>0</v>
      </c>
    </row>
    <row r="1298" spans="1:13" ht="15" customHeight="1">
      <c r="B1298" s="576" t="s">
        <v>550</v>
      </c>
      <c r="C1298" s="577"/>
      <c r="D1298" s="267" t="s">
        <v>545</v>
      </c>
      <c r="E1298" s="267" t="s">
        <v>545</v>
      </c>
      <c r="F1298" s="277" t="s">
        <v>545</v>
      </c>
      <c r="G1298" s="277" t="s">
        <v>545</v>
      </c>
      <c r="H1298" s="277" t="s">
        <v>545</v>
      </c>
      <c r="I1298" s="277" t="s">
        <v>545</v>
      </c>
      <c r="J1298" s="277" t="s">
        <v>545</v>
      </c>
      <c r="K1298" s="277" t="s">
        <v>545</v>
      </c>
      <c r="L1298" s="277" t="s">
        <v>545</v>
      </c>
      <c r="M1298" s="277" t="s">
        <v>545</v>
      </c>
    </row>
    <row r="1299" spans="1:13" ht="15" customHeight="1">
      <c r="B1299" s="576" t="s">
        <v>549</v>
      </c>
      <c r="C1299" s="577"/>
      <c r="D1299" s="267" t="s">
        <v>1163</v>
      </c>
      <c r="E1299" s="267" t="s">
        <v>1162</v>
      </c>
      <c r="F1299" s="279">
        <f>SUM(G1299:L1299)</f>
        <v>0</v>
      </c>
      <c r="G1299" s="279" t="s">
        <v>545</v>
      </c>
      <c r="H1299" s="279" t="s">
        <v>545</v>
      </c>
      <c r="I1299" s="279" t="s">
        <v>545</v>
      </c>
      <c r="J1299" s="279" t="s">
        <v>545</v>
      </c>
      <c r="K1299" s="279" t="s">
        <v>545</v>
      </c>
      <c r="L1299" s="279" t="s">
        <v>545</v>
      </c>
      <c r="M1299" s="279" t="s">
        <v>545</v>
      </c>
    </row>
    <row r="1300" spans="1:13" ht="15" customHeight="1">
      <c r="B1300" s="576" t="s">
        <v>548</v>
      </c>
      <c r="C1300" s="577"/>
      <c r="D1300" s="267" t="s">
        <v>1163</v>
      </c>
      <c r="E1300" s="267" t="s">
        <v>1162</v>
      </c>
      <c r="F1300" s="279">
        <f>SUM(G1300:L1300)</f>
        <v>0</v>
      </c>
      <c r="G1300" s="279" t="s">
        <v>545</v>
      </c>
      <c r="H1300" s="279" t="s">
        <v>545</v>
      </c>
      <c r="I1300" s="279" t="s">
        <v>545</v>
      </c>
      <c r="J1300" s="279" t="s">
        <v>545</v>
      </c>
      <c r="K1300" s="279" t="s">
        <v>545</v>
      </c>
      <c r="L1300" s="279" t="s">
        <v>545</v>
      </c>
      <c r="M1300" s="279" t="s">
        <v>545</v>
      </c>
    </row>
    <row r="1301" spans="1:13" ht="15" customHeight="1">
      <c r="B1301" s="576" t="s">
        <v>547</v>
      </c>
      <c r="C1301" s="577"/>
      <c r="D1301" s="267" t="s">
        <v>1163</v>
      </c>
      <c r="E1301" s="267" t="s">
        <v>1162</v>
      </c>
      <c r="F1301" s="279">
        <f>SUM(G1301:L1301)</f>
        <v>0</v>
      </c>
      <c r="G1301" s="279" t="s">
        <v>545</v>
      </c>
      <c r="H1301" s="279" t="s">
        <v>545</v>
      </c>
      <c r="I1301" s="279" t="s">
        <v>545</v>
      </c>
      <c r="J1301" s="279" t="s">
        <v>545</v>
      </c>
      <c r="K1301" s="279" t="s">
        <v>545</v>
      </c>
      <c r="L1301" s="279" t="s">
        <v>545</v>
      </c>
      <c r="M1301" s="279" t="s">
        <v>545</v>
      </c>
    </row>
    <row r="1302" spans="1:13" ht="15" customHeight="1">
      <c r="A1302" s="265" t="s">
        <v>1433</v>
      </c>
      <c r="B1302" s="578" t="s">
        <v>1133</v>
      </c>
      <c r="C1302" s="579"/>
      <c r="D1302" s="267" t="s">
        <v>1161</v>
      </c>
      <c r="E1302" s="267" t="s">
        <v>1160</v>
      </c>
      <c r="F1302" s="280">
        <f>SUM(G1302:L1302)</f>
        <v>50000</v>
      </c>
      <c r="G1302" s="280">
        <f t="shared" ref="G1302:M1302" si="262">SUM(G1304:G1306)</f>
        <v>0</v>
      </c>
      <c r="H1302" s="280">
        <f t="shared" si="262"/>
        <v>0</v>
      </c>
      <c r="I1302" s="280">
        <f t="shared" si="262"/>
        <v>0</v>
      </c>
      <c r="J1302" s="280">
        <f t="shared" si="262"/>
        <v>0</v>
      </c>
      <c r="K1302" s="280">
        <f t="shared" si="262"/>
        <v>0</v>
      </c>
      <c r="L1302" s="280">
        <f t="shared" si="262"/>
        <v>50000</v>
      </c>
      <c r="M1302" s="280">
        <f t="shared" si="262"/>
        <v>0</v>
      </c>
    </row>
    <row r="1303" spans="1:13" ht="15" customHeight="1">
      <c r="B1303" s="576" t="s">
        <v>550</v>
      </c>
      <c r="C1303" s="577"/>
      <c r="D1303" s="267" t="s">
        <v>545</v>
      </c>
      <c r="E1303" s="267" t="s">
        <v>545</v>
      </c>
      <c r="F1303" s="277" t="s">
        <v>545</v>
      </c>
      <c r="G1303" s="277" t="s">
        <v>545</v>
      </c>
      <c r="H1303" s="277" t="s">
        <v>545</v>
      </c>
      <c r="I1303" s="277" t="s">
        <v>545</v>
      </c>
      <c r="J1303" s="277" t="s">
        <v>545</v>
      </c>
      <c r="K1303" s="277" t="s">
        <v>545</v>
      </c>
      <c r="L1303" s="277" t="s">
        <v>545</v>
      </c>
      <c r="M1303" s="277" t="s">
        <v>545</v>
      </c>
    </row>
    <row r="1304" spans="1:13" ht="30" customHeight="1">
      <c r="B1304" s="576" t="s">
        <v>549</v>
      </c>
      <c r="C1304" s="577"/>
      <c r="D1304" s="267" t="s">
        <v>1161</v>
      </c>
      <c r="E1304" s="267" t="s">
        <v>1160</v>
      </c>
      <c r="F1304" s="279">
        <f>SUM(G1304:L1304)</f>
        <v>50000</v>
      </c>
      <c r="G1304" s="279" t="s">
        <v>545</v>
      </c>
      <c r="H1304" s="279" t="s">
        <v>545</v>
      </c>
      <c r="I1304" s="279" t="s">
        <v>545</v>
      </c>
      <c r="J1304" s="279" t="s">
        <v>545</v>
      </c>
      <c r="K1304" s="279" t="s">
        <v>545</v>
      </c>
      <c r="L1304" s="279">
        <v>50000</v>
      </c>
      <c r="M1304" s="279" t="s">
        <v>545</v>
      </c>
    </row>
    <row r="1305" spans="1:13" ht="15" customHeight="1">
      <c r="B1305" s="576" t="s">
        <v>548</v>
      </c>
      <c r="C1305" s="577"/>
      <c r="D1305" s="267" t="s">
        <v>1161</v>
      </c>
      <c r="E1305" s="267" t="s">
        <v>1160</v>
      </c>
      <c r="F1305" s="279">
        <f>SUM(G1305:L1305)</f>
        <v>0</v>
      </c>
      <c r="G1305" s="279" t="s">
        <v>545</v>
      </c>
      <c r="H1305" s="279" t="s">
        <v>545</v>
      </c>
      <c r="I1305" s="279" t="s">
        <v>545</v>
      </c>
      <c r="J1305" s="279" t="s">
        <v>545</v>
      </c>
      <c r="K1305" s="279" t="s">
        <v>545</v>
      </c>
      <c r="L1305" s="279" t="s">
        <v>545</v>
      </c>
      <c r="M1305" s="279" t="s">
        <v>545</v>
      </c>
    </row>
    <row r="1306" spans="1:13" ht="15" customHeight="1">
      <c r="B1306" s="576" t="s">
        <v>547</v>
      </c>
      <c r="C1306" s="577"/>
      <c r="D1306" s="267" t="s">
        <v>1161</v>
      </c>
      <c r="E1306" s="267" t="s">
        <v>1160</v>
      </c>
      <c r="F1306" s="279">
        <f>SUM(G1306:L1306)</f>
        <v>0</v>
      </c>
      <c r="G1306" s="279" t="s">
        <v>545</v>
      </c>
      <c r="H1306" s="279" t="s">
        <v>545</v>
      </c>
      <c r="I1306" s="279" t="s">
        <v>545</v>
      </c>
      <c r="J1306" s="279" t="s">
        <v>545</v>
      </c>
      <c r="K1306" s="279" t="s">
        <v>545</v>
      </c>
      <c r="L1306" s="279" t="s">
        <v>545</v>
      </c>
      <c r="M1306" s="279" t="s">
        <v>545</v>
      </c>
    </row>
    <row r="1307" spans="1:13" ht="15" customHeight="1">
      <c r="A1307" s="265" t="s">
        <v>1432</v>
      </c>
      <c r="B1307" s="578" t="s">
        <v>1159</v>
      </c>
      <c r="C1307" s="579"/>
      <c r="D1307" s="267" t="s">
        <v>1158</v>
      </c>
      <c r="E1307" s="267" t="s">
        <v>1157</v>
      </c>
      <c r="F1307" s="280">
        <f>SUM(G1307:L1307)</f>
        <v>0</v>
      </c>
      <c r="G1307" s="280">
        <f t="shared" ref="G1307:M1307" si="263">SUM(G1309:G1311)</f>
        <v>0</v>
      </c>
      <c r="H1307" s="280">
        <f t="shared" si="263"/>
        <v>0</v>
      </c>
      <c r="I1307" s="280">
        <f t="shared" si="263"/>
        <v>0</v>
      </c>
      <c r="J1307" s="280">
        <f t="shared" si="263"/>
        <v>0</v>
      </c>
      <c r="K1307" s="280">
        <f t="shared" si="263"/>
        <v>0</v>
      </c>
      <c r="L1307" s="280">
        <f t="shared" si="263"/>
        <v>0</v>
      </c>
      <c r="M1307" s="280">
        <f t="shared" si="263"/>
        <v>0</v>
      </c>
    </row>
    <row r="1308" spans="1:13" ht="15" customHeight="1">
      <c r="B1308" s="576" t="s">
        <v>550</v>
      </c>
      <c r="C1308" s="577"/>
      <c r="D1308" s="267" t="s">
        <v>545</v>
      </c>
      <c r="E1308" s="267" t="s">
        <v>545</v>
      </c>
      <c r="F1308" s="277" t="s">
        <v>545</v>
      </c>
      <c r="G1308" s="277" t="s">
        <v>545</v>
      </c>
      <c r="H1308" s="277" t="s">
        <v>545</v>
      </c>
      <c r="I1308" s="277" t="s">
        <v>545</v>
      </c>
      <c r="J1308" s="277" t="s">
        <v>545</v>
      </c>
      <c r="K1308" s="277" t="s">
        <v>545</v>
      </c>
      <c r="L1308" s="277" t="s">
        <v>545</v>
      </c>
      <c r="M1308" s="277" t="s">
        <v>545</v>
      </c>
    </row>
    <row r="1309" spans="1:13" ht="15" customHeight="1">
      <c r="B1309" s="576" t="s">
        <v>549</v>
      </c>
      <c r="C1309" s="577"/>
      <c r="D1309" s="267" t="s">
        <v>1158</v>
      </c>
      <c r="E1309" s="267" t="s">
        <v>1157</v>
      </c>
      <c r="F1309" s="279">
        <f>SUM(G1309:L1309)</f>
        <v>0</v>
      </c>
      <c r="G1309" s="279" t="s">
        <v>545</v>
      </c>
      <c r="H1309" s="279" t="s">
        <v>545</v>
      </c>
      <c r="I1309" s="279" t="s">
        <v>545</v>
      </c>
      <c r="J1309" s="279" t="s">
        <v>545</v>
      </c>
      <c r="K1309" s="279" t="s">
        <v>545</v>
      </c>
      <c r="L1309" s="279" t="s">
        <v>545</v>
      </c>
      <c r="M1309" s="279" t="s">
        <v>545</v>
      </c>
    </row>
    <row r="1310" spans="1:13" ht="15" customHeight="1">
      <c r="B1310" s="576" t="s">
        <v>548</v>
      </c>
      <c r="C1310" s="577"/>
      <c r="D1310" s="267" t="s">
        <v>1158</v>
      </c>
      <c r="E1310" s="267" t="s">
        <v>1157</v>
      </c>
      <c r="F1310" s="279">
        <f>SUM(G1310:L1310)</f>
        <v>0</v>
      </c>
      <c r="G1310" s="279" t="s">
        <v>545</v>
      </c>
      <c r="H1310" s="279" t="s">
        <v>545</v>
      </c>
      <c r="I1310" s="279" t="s">
        <v>545</v>
      </c>
      <c r="J1310" s="279" t="s">
        <v>545</v>
      </c>
      <c r="K1310" s="279" t="s">
        <v>545</v>
      </c>
      <c r="L1310" s="279" t="s">
        <v>545</v>
      </c>
      <c r="M1310" s="279" t="s">
        <v>545</v>
      </c>
    </row>
    <row r="1311" spans="1:13" ht="15" customHeight="1">
      <c r="B1311" s="576" t="s">
        <v>547</v>
      </c>
      <c r="C1311" s="577"/>
      <c r="D1311" s="267" t="s">
        <v>1158</v>
      </c>
      <c r="E1311" s="267" t="s">
        <v>1157</v>
      </c>
      <c r="F1311" s="279">
        <f>SUM(G1311:L1311)</f>
        <v>0</v>
      </c>
      <c r="G1311" s="279" t="s">
        <v>545</v>
      </c>
      <c r="H1311" s="279" t="s">
        <v>545</v>
      </c>
      <c r="I1311" s="279" t="s">
        <v>545</v>
      </c>
      <c r="J1311" s="279" t="s">
        <v>545</v>
      </c>
      <c r="K1311" s="279" t="s">
        <v>545</v>
      </c>
      <c r="L1311" s="279" t="s">
        <v>545</v>
      </c>
      <c r="M1311" s="279" t="s">
        <v>545</v>
      </c>
    </row>
    <row r="1312" spans="1:13" ht="15" customHeight="1">
      <c r="A1312" s="265" t="s">
        <v>1432</v>
      </c>
      <c r="B1312" s="578" t="s">
        <v>1130</v>
      </c>
      <c r="C1312" s="579"/>
      <c r="D1312" s="267">
        <v>2334</v>
      </c>
      <c r="E1312" s="283" t="s">
        <v>1155</v>
      </c>
      <c r="F1312" s="280">
        <f>SUM(G1312:L1312)</f>
        <v>0</v>
      </c>
      <c r="G1312" s="280">
        <f t="shared" ref="G1312:M1312" si="264">SUM(G1314:G1316)</f>
        <v>0</v>
      </c>
      <c r="H1312" s="280">
        <f t="shared" si="264"/>
        <v>0</v>
      </c>
      <c r="I1312" s="280">
        <f t="shared" si="264"/>
        <v>0</v>
      </c>
      <c r="J1312" s="280">
        <f t="shared" si="264"/>
        <v>0</v>
      </c>
      <c r="K1312" s="280">
        <f t="shared" si="264"/>
        <v>0</v>
      </c>
      <c r="L1312" s="280">
        <f t="shared" si="264"/>
        <v>0</v>
      </c>
      <c r="M1312" s="280">
        <f t="shared" si="264"/>
        <v>0</v>
      </c>
    </row>
    <row r="1313" spans="1:13" ht="15" customHeight="1">
      <c r="B1313" s="576" t="s">
        <v>550</v>
      </c>
      <c r="C1313" s="577"/>
      <c r="D1313" s="267" t="s">
        <v>545</v>
      </c>
      <c r="E1313" s="267" t="s">
        <v>545</v>
      </c>
      <c r="F1313" s="277" t="s">
        <v>545</v>
      </c>
      <c r="G1313" s="277" t="s">
        <v>545</v>
      </c>
      <c r="H1313" s="277" t="s">
        <v>545</v>
      </c>
      <c r="I1313" s="277" t="s">
        <v>545</v>
      </c>
      <c r="J1313" s="277" t="s">
        <v>545</v>
      </c>
      <c r="K1313" s="277" t="s">
        <v>545</v>
      </c>
      <c r="L1313" s="277" t="s">
        <v>545</v>
      </c>
      <c r="M1313" s="277" t="s">
        <v>545</v>
      </c>
    </row>
    <row r="1314" spans="1:13" ht="15" customHeight="1">
      <c r="B1314" s="576" t="s">
        <v>549</v>
      </c>
      <c r="C1314" s="577"/>
      <c r="D1314" s="267">
        <v>2334</v>
      </c>
      <c r="E1314" s="283" t="s">
        <v>1155</v>
      </c>
      <c r="F1314" s="279">
        <f>SUM(G1314:L1314)</f>
        <v>0</v>
      </c>
      <c r="G1314" s="279" t="s">
        <v>545</v>
      </c>
      <c r="H1314" s="279" t="s">
        <v>545</v>
      </c>
      <c r="I1314" s="279" t="s">
        <v>545</v>
      </c>
      <c r="J1314" s="279" t="s">
        <v>545</v>
      </c>
      <c r="K1314" s="279" t="s">
        <v>545</v>
      </c>
      <c r="L1314" s="279" t="s">
        <v>545</v>
      </c>
      <c r="M1314" s="279" t="s">
        <v>545</v>
      </c>
    </row>
    <row r="1315" spans="1:13" ht="15" customHeight="1">
      <c r="B1315" s="576" t="s">
        <v>548</v>
      </c>
      <c r="C1315" s="577"/>
      <c r="D1315" s="267">
        <v>2334</v>
      </c>
      <c r="E1315" s="283" t="s">
        <v>1155</v>
      </c>
      <c r="F1315" s="279">
        <f>SUM(G1315:L1315)</f>
        <v>0</v>
      </c>
      <c r="G1315" s="279" t="s">
        <v>545</v>
      </c>
      <c r="H1315" s="279" t="s">
        <v>545</v>
      </c>
      <c r="I1315" s="279" t="s">
        <v>545</v>
      </c>
      <c r="J1315" s="279" t="s">
        <v>545</v>
      </c>
      <c r="K1315" s="279" t="s">
        <v>545</v>
      </c>
      <c r="L1315" s="279" t="s">
        <v>545</v>
      </c>
      <c r="M1315" s="279" t="s">
        <v>545</v>
      </c>
    </row>
    <row r="1316" spans="1:13" ht="15" customHeight="1">
      <c r="B1316" s="576" t="s">
        <v>547</v>
      </c>
      <c r="C1316" s="577"/>
      <c r="D1316" s="267">
        <v>2334</v>
      </c>
      <c r="E1316" s="283" t="s">
        <v>1155</v>
      </c>
      <c r="F1316" s="279">
        <f>SUM(G1316:L1316)</f>
        <v>0</v>
      </c>
      <c r="G1316" s="279" t="s">
        <v>545</v>
      </c>
      <c r="H1316" s="279" t="s">
        <v>545</v>
      </c>
      <c r="I1316" s="279" t="s">
        <v>545</v>
      </c>
      <c r="J1316" s="279" t="s">
        <v>545</v>
      </c>
      <c r="K1316" s="279" t="s">
        <v>545</v>
      </c>
      <c r="L1316" s="279" t="s">
        <v>545</v>
      </c>
      <c r="M1316" s="279" t="s">
        <v>545</v>
      </c>
    </row>
    <row r="1317" spans="1:13" ht="15" customHeight="1">
      <c r="A1317" s="265" t="s">
        <v>1432</v>
      </c>
      <c r="B1317" s="578" t="s">
        <v>1127</v>
      </c>
      <c r="C1317" s="579"/>
      <c r="D1317" s="267">
        <v>2335</v>
      </c>
      <c r="E1317" s="283" t="s">
        <v>1153</v>
      </c>
      <c r="F1317" s="280">
        <f>SUM(G1317:L1317)</f>
        <v>0</v>
      </c>
      <c r="G1317" s="280">
        <f t="shared" ref="G1317:M1317" si="265">SUM(G1319:G1321)</f>
        <v>0</v>
      </c>
      <c r="H1317" s="280">
        <f t="shared" si="265"/>
        <v>0</v>
      </c>
      <c r="I1317" s="280">
        <f t="shared" si="265"/>
        <v>0</v>
      </c>
      <c r="J1317" s="280">
        <f t="shared" si="265"/>
        <v>0</v>
      </c>
      <c r="K1317" s="280">
        <f t="shared" si="265"/>
        <v>0</v>
      </c>
      <c r="L1317" s="280">
        <f t="shared" si="265"/>
        <v>0</v>
      </c>
      <c r="M1317" s="280">
        <f t="shared" si="265"/>
        <v>0</v>
      </c>
    </row>
    <row r="1318" spans="1:13" ht="15" customHeight="1">
      <c r="B1318" s="576" t="s">
        <v>550</v>
      </c>
      <c r="C1318" s="577"/>
      <c r="D1318" s="267" t="s">
        <v>545</v>
      </c>
      <c r="E1318" s="267" t="s">
        <v>545</v>
      </c>
      <c r="F1318" s="277" t="s">
        <v>545</v>
      </c>
      <c r="G1318" s="277" t="s">
        <v>545</v>
      </c>
      <c r="H1318" s="277" t="s">
        <v>545</v>
      </c>
      <c r="I1318" s="277" t="s">
        <v>545</v>
      </c>
      <c r="J1318" s="277" t="s">
        <v>545</v>
      </c>
      <c r="K1318" s="277" t="s">
        <v>545</v>
      </c>
      <c r="L1318" s="277" t="s">
        <v>545</v>
      </c>
      <c r="M1318" s="277" t="s">
        <v>545</v>
      </c>
    </row>
    <row r="1319" spans="1:13" ht="15" customHeight="1">
      <c r="B1319" s="576" t="s">
        <v>549</v>
      </c>
      <c r="C1319" s="577"/>
      <c r="D1319" s="267">
        <v>2335</v>
      </c>
      <c r="E1319" s="283" t="s">
        <v>1153</v>
      </c>
      <c r="F1319" s="279">
        <f>SUM(G1319:L1319)</f>
        <v>0</v>
      </c>
      <c r="G1319" s="279" t="s">
        <v>545</v>
      </c>
      <c r="H1319" s="279" t="s">
        <v>545</v>
      </c>
      <c r="I1319" s="279" t="s">
        <v>545</v>
      </c>
      <c r="J1319" s="279" t="s">
        <v>545</v>
      </c>
      <c r="K1319" s="279" t="s">
        <v>545</v>
      </c>
      <c r="L1319" s="279" t="s">
        <v>545</v>
      </c>
      <c r="M1319" s="279" t="s">
        <v>545</v>
      </c>
    </row>
    <row r="1320" spans="1:13" ht="15" customHeight="1">
      <c r="B1320" s="576" t="s">
        <v>548</v>
      </c>
      <c r="C1320" s="577"/>
      <c r="D1320" s="267">
        <v>2335</v>
      </c>
      <c r="E1320" s="283" t="s">
        <v>1153</v>
      </c>
      <c r="F1320" s="279">
        <f>SUM(G1320:L1320)</f>
        <v>0</v>
      </c>
      <c r="G1320" s="279" t="s">
        <v>545</v>
      </c>
      <c r="H1320" s="279" t="s">
        <v>545</v>
      </c>
      <c r="I1320" s="279" t="s">
        <v>545</v>
      </c>
      <c r="J1320" s="279" t="s">
        <v>545</v>
      </c>
      <c r="K1320" s="279" t="s">
        <v>545</v>
      </c>
      <c r="L1320" s="279" t="s">
        <v>545</v>
      </c>
      <c r="M1320" s="279" t="s">
        <v>545</v>
      </c>
    </row>
    <row r="1321" spans="1:13" ht="15" customHeight="1">
      <c r="B1321" s="576" t="s">
        <v>547</v>
      </c>
      <c r="C1321" s="577"/>
      <c r="D1321" s="267">
        <v>2335</v>
      </c>
      <c r="E1321" s="283" t="s">
        <v>1153</v>
      </c>
      <c r="F1321" s="279">
        <f>SUM(G1321:L1321)</f>
        <v>0</v>
      </c>
      <c r="G1321" s="279" t="s">
        <v>545</v>
      </c>
      <c r="H1321" s="279" t="s">
        <v>545</v>
      </c>
      <c r="I1321" s="279" t="s">
        <v>545</v>
      </c>
      <c r="J1321" s="279" t="s">
        <v>545</v>
      </c>
      <c r="K1321" s="279" t="s">
        <v>545</v>
      </c>
      <c r="L1321" s="279" t="s">
        <v>545</v>
      </c>
      <c r="M1321" s="279" t="s">
        <v>545</v>
      </c>
    </row>
    <row r="1322" spans="1:13" ht="15" customHeight="1">
      <c r="A1322" s="265" t="s">
        <v>1432</v>
      </c>
      <c r="B1322" s="578" t="s">
        <v>1124</v>
      </c>
      <c r="C1322" s="579"/>
      <c r="D1322" s="267">
        <v>2336</v>
      </c>
      <c r="E1322" s="283" t="s">
        <v>1151</v>
      </c>
      <c r="F1322" s="280">
        <f>SUM(G1322:L1322)</f>
        <v>0</v>
      </c>
      <c r="G1322" s="280">
        <f t="shared" ref="G1322:M1322" si="266">SUM(G1324:G1326)</f>
        <v>0</v>
      </c>
      <c r="H1322" s="280">
        <f t="shared" si="266"/>
        <v>0</v>
      </c>
      <c r="I1322" s="280">
        <f t="shared" si="266"/>
        <v>0</v>
      </c>
      <c r="J1322" s="280">
        <f t="shared" si="266"/>
        <v>0</v>
      </c>
      <c r="K1322" s="280">
        <f t="shared" si="266"/>
        <v>0</v>
      </c>
      <c r="L1322" s="280">
        <f t="shared" si="266"/>
        <v>0</v>
      </c>
      <c r="M1322" s="280">
        <f t="shared" si="266"/>
        <v>0</v>
      </c>
    </row>
    <row r="1323" spans="1:13" ht="15" customHeight="1">
      <c r="B1323" s="576" t="s">
        <v>550</v>
      </c>
      <c r="C1323" s="577"/>
      <c r="D1323" s="267" t="s">
        <v>545</v>
      </c>
      <c r="E1323" s="267" t="s">
        <v>545</v>
      </c>
      <c r="F1323" s="277" t="s">
        <v>545</v>
      </c>
      <c r="G1323" s="277" t="s">
        <v>545</v>
      </c>
      <c r="H1323" s="277" t="s">
        <v>545</v>
      </c>
      <c r="I1323" s="277" t="s">
        <v>545</v>
      </c>
      <c r="J1323" s="277" t="s">
        <v>545</v>
      </c>
      <c r="K1323" s="277" t="s">
        <v>545</v>
      </c>
      <c r="L1323" s="277" t="s">
        <v>545</v>
      </c>
      <c r="M1323" s="277" t="s">
        <v>545</v>
      </c>
    </row>
    <row r="1324" spans="1:13" ht="15" customHeight="1">
      <c r="B1324" s="576" t="s">
        <v>549</v>
      </c>
      <c r="C1324" s="577"/>
      <c r="D1324" s="267">
        <v>2336</v>
      </c>
      <c r="E1324" s="283" t="s">
        <v>1151</v>
      </c>
      <c r="F1324" s="279">
        <f>SUM(G1324:L1324)</f>
        <v>0</v>
      </c>
      <c r="G1324" s="279" t="s">
        <v>545</v>
      </c>
      <c r="H1324" s="279" t="s">
        <v>545</v>
      </c>
      <c r="I1324" s="279" t="s">
        <v>545</v>
      </c>
      <c r="J1324" s="279" t="s">
        <v>545</v>
      </c>
      <c r="K1324" s="279" t="s">
        <v>545</v>
      </c>
      <c r="L1324" s="279" t="s">
        <v>545</v>
      </c>
      <c r="M1324" s="279" t="s">
        <v>545</v>
      </c>
    </row>
    <row r="1325" spans="1:13" ht="15" customHeight="1">
      <c r="B1325" s="576" t="s">
        <v>548</v>
      </c>
      <c r="C1325" s="577"/>
      <c r="D1325" s="267">
        <v>2336</v>
      </c>
      <c r="E1325" s="283" t="s">
        <v>1151</v>
      </c>
      <c r="F1325" s="279">
        <f>SUM(G1325:L1325)</f>
        <v>0</v>
      </c>
      <c r="G1325" s="279" t="s">
        <v>545</v>
      </c>
      <c r="H1325" s="279" t="s">
        <v>545</v>
      </c>
      <c r="I1325" s="279" t="s">
        <v>545</v>
      </c>
      <c r="J1325" s="279" t="s">
        <v>545</v>
      </c>
      <c r="K1325" s="279" t="s">
        <v>545</v>
      </c>
      <c r="L1325" s="279" t="s">
        <v>545</v>
      </c>
      <c r="M1325" s="279" t="s">
        <v>545</v>
      </c>
    </row>
    <row r="1326" spans="1:13" ht="15" customHeight="1">
      <c r="B1326" s="576" t="s">
        <v>547</v>
      </c>
      <c r="C1326" s="577"/>
      <c r="D1326" s="267">
        <v>2336</v>
      </c>
      <c r="E1326" s="283" t="s">
        <v>1151</v>
      </c>
      <c r="F1326" s="279">
        <f>SUM(G1326:L1326)</f>
        <v>0</v>
      </c>
      <c r="G1326" s="279" t="s">
        <v>545</v>
      </c>
      <c r="H1326" s="279" t="s">
        <v>545</v>
      </c>
      <c r="I1326" s="279" t="s">
        <v>545</v>
      </c>
      <c r="J1326" s="279" t="s">
        <v>545</v>
      </c>
      <c r="K1326" s="279" t="s">
        <v>545</v>
      </c>
      <c r="L1326" s="279" t="s">
        <v>545</v>
      </c>
      <c r="M1326" s="279" t="s">
        <v>545</v>
      </c>
    </row>
    <row r="1327" spans="1:13" ht="15" customHeight="1">
      <c r="A1327" s="265" t="s">
        <v>1432</v>
      </c>
      <c r="B1327" s="578" t="s">
        <v>1150</v>
      </c>
      <c r="C1327" s="579"/>
      <c r="D1327" s="267">
        <v>2337</v>
      </c>
      <c r="E1327" s="283" t="s">
        <v>1148</v>
      </c>
      <c r="F1327" s="280">
        <f>SUM(G1327:L1327)</f>
        <v>0</v>
      </c>
      <c r="G1327" s="280">
        <f t="shared" ref="G1327:M1327" si="267">SUM(G1329:G1331)</f>
        <v>0</v>
      </c>
      <c r="H1327" s="280">
        <f t="shared" si="267"/>
        <v>0</v>
      </c>
      <c r="I1327" s="280">
        <f t="shared" si="267"/>
        <v>0</v>
      </c>
      <c r="J1327" s="280">
        <f t="shared" si="267"/>
        <v>0</v>
      </c>
      <c r="K1327" s="280">
        <f t="shared" si="267"/>
        <v>0</v>
      </c>
      <c r="L1327" s="280">
        <f t="shared" si="267"/>
        <v>0</v>
      </c>
      <c r="M1327" s="280">
        <f t="shared" si="267"/>
        <v>0</v>
      </c>
    </row>
    <row r="1328" spans="1:13" ht="15" customHeight="1">
      <c r="B1328" s="576" t="s">
        <v>550</v>
      </c>
      <c r="C1328" s="577"/>
      <c r="D1328" s="267" t="s">
        <v>545</v>
      </c>
      <c r="E1328" s="267" t="s">
        <v>545</v>
      </c>
      <c r="F1328" s="277" t="s">
        <v>545</v>
      </c>
      <c r="G1328" s="277" t="s">
        <v>545</v>
      </c>
      <c r="H1328" s="277" t="s">
        <v>545</v>
      </c>
      <c r="I1328" s="277" t="s">
        <v>545</v>
      </c>
      <c r="J1328" s="277" t="s">
        <v>545</v>
      </c>
      <c r="K1328" s="277" t="s">
        <v>545</v>
      </c>
      <c r="L1328" s="277" t="s">
        <v>545</v>
      </c>
      <c r="M1328" s="277" t="s">
        <v>545</v>
      </c>
    </row>
    <row r="1329" spans="1:13" ht="15" customHeight="1">
      <c r="B1329" s="576" t="s">
        <v>549</v>
      </c>
      <c r="C1329" s="577"/>
      <c r="D1329" s="267">
        <v>2337</v>
      </c>
      <c r="E1329" s="283" t="s">
        <v>1148</v>
      </c>
      <c r="F1329" s="279">
        <f>SUM(G1329:L1329)</f>
        <v>0</v>
      </c>
      <c r="G1329" s="279" t="s">
        <v>545</v>
      </c>
      <c r="H1329" s="279" t="s">
        <v>545</v>
      </c>
      <c r="I1329" s="279" t="s">
        <v>545</v>
      </c>
      <c r="J1329" s="279" t="s">
        <v>545</v>
      </c>
      <c r="K1329" s="279" t="s">
        <v>545</v>
      </c>
      <c r="L1329" s="279" t="s">
        <v>545</v>
      </c>
      <c r="M1329" s="279" t="s">
        <v>545</v>
      </c>
    </row>
    <row r="1330" spans="1:13" ht="15" customHeight="1">
      <c r="B1330" s="576" t="s">
        <v>548</v>
      </c>
      <c r="C1330" s="577"/>
      <c r="D1330" s="267">
        <v>2337</v>
      </c>
      <c r="E1330" s="283" t="s">
        <v>1148</v>
      </c>
      <c r="F1330" s="279">
        <f>SUM(G1330:L1330)</f>
        <v>0</v>
      </c>
      <c r="G1330" s="279" t="s">
        <v>545</v>
      </c>
      <c r="H1330" s="279" t="s">
        <v>545</v>
      </c>
      <c r="I1330" s="279" t="s">
        <v>545</v>
      </c>
      <c r="J1330" s="279" t="s">
        <v>545</v>
      </c>
      <c r="K1330" s="279" t="s">
        <v>545</v>
      </c>
      <c r="L1330" s="279"/>
      <c r="M1330" s="279" t="s">
        <v>545</v>
      </c>
    </row>
    <row r="1331" spans="1:13" ht="15" customHeight="1">
      <c r="B1331" s="576" t="s">
        <v>547</v>
      </c>
      <c r="C1331" s="577"/>
      <c r="D1331" s="267">
        <v>2337</v>
      </c>
      <c r="E1331" s="283" t="s">
        <v>1148</v>
      </c>
      <c r="F1331" s="279">
        <f>SUM(G1331:L1331)</f>
        <v>0</v>
      </c>
      <c r="G1331" s="279" t="s">
        <v>545</v>
      </c>
      <c r="H1331" s="279" t="s">
        <v>545</v>
      </c>
      <c r="I1331" s="279" t="s">
        <v>545</v>
      </c>
      <c r="J1331" s="279" t="s">
        <v>545</v>
      </c>
      <c r="K1331" s="279" t="s">
        <v>545</v>
      </c>
      <c r="L1331" s="279" t="s">
        <v>545</v>
      </c>
      <c r="M1331" s="279" t="s">
        <v>545</v>
      </c>
    </row>
    <row r="1332" spans="1:13" ht="15" customHeight="1">
      <c r="A1332" s="265" t="s">
        <v>1431</v>
      </c>
      <c r="B1332" s="578" t="s">
        <v>1147</v>
      </c>
      <c r="C1332" s="579"/>
      <c r="D1332" s="267" t="s">
        <v>1146</v>
      </c>
      <c r="E1332" s="267" t="s">
        <v>102</v>
      </c>
      <c r="F1332" s="280">
        <f>SUM(G1332:L1332)</f>
        <v>0</v>
      </c>
      <c r="G1332" s="280">
        <f t="shared" ref="G1332:M1332" si="268">SUM(G1334:G1336)</f>
        <v>0</v>
      </c>
      <c r="H1332" s="280">
        <f t="shared" si="268"/>
        <v>0</v>
      </c>
      <c r="I1332" s="280">
        <f t="shared" si="268"/>
        <v>0</v>
      </c>
      <c r="J1332" s="280">
        <f t="shared" si="268"/>
        <v>0</v>
      </c>
      <c r="K1332" s="280">
        <f t="shared" si="268"/>
        <v>0</v>
      </c>
      <c r="L1332" s="280">
        <f t="shared" si="268"/>
        <v>0</v>
      </c>
      <c r="M1332" s="280">
        <f t="shared" si="268"/>
        <v>0</v>
      </c>
    </row>
    <row r="1333" spans="1:13" ht="15" customHeight="1">
      <c r="B1333" s="608" t="s">
        <v>550</v>
      </c>
      <c r="C1333" s="609"/>
      <c r="D1333" s="267" t="s">
        <v>545</v>
      </c>
      <c r="E1333" s="267" t="s">
        <v>545</v>
      </c>
      <c r="F1333" s="277" t="s">
        <v>545</v>
      </c>
      <c r="G1333" s="277" t="s">
        <v>545</v>
      </c>
      <c r="H1333" s="277" t="s">
        <v>545</v>
      </c>
      <c r="I1333" s="277" t="s">
        <v>545</v>
      </c>
      <c r="J1333" s="277" t="s">
        <v>545</v>
      </c>
      <c r="K1333" s="277" t="s">
        <v>545</v>
      </c>
      <c r="L1333" s="277" t="s">
        <v>545</v>
      </c>
      <c r="M1333" s="277" t="s">
        <v>545</v>
      </c>
    </row>
    <row r="1334" spans="1:13" ht="15" customHeight="1">
      <c r="B1334" s="608" t="s">
        <v>549</v>
      </c>
      <c r="C1334" s="609"/>
      <c r="D1334" s="267" t="s">
        <v>1146</v>
      </c>
      <c r="E1334" s="267" t="s">
        <v>102</v>
      </c>
      <c r="F1334" s="279">
        <f>SUM(G1334:L1334)</f>
        <v>0</v>
      </c>
      <c r="G1334" s="279">
        <f t="shared" ref="G1334:M1334" si="269">G1339</f>
        <v>0</v>
      </c>
      <c r="H1334" s="279">
        <f t="shared" si="269"/>
        <v>0</v>
      </c>
      <c r="I1334" s="279">
        <f t="shared" si="269"/>
        <v>0</v>
      </c>
      <c r="J1334" s="279">
        <f t="shared" si="269"/>
        <v>0</v>
      </c>
      <c r="K1334" s="279">
        <f t="shared" si="269"/>
        <v>0</v>
      </c>
      <c r="L1334" s="279">
        <f t="shared" si="269"/>
        <v>0</v>
      </c>
      <c r="M1334" s="279">
        <f t="shared" si="269"/>
        <v>0</v>
      </c>
    </row>
    <row r="1335" spans="1:13" ht="15" customHeight="1">
      <c r="B1335" s="608" t="s">
        <v>548</v>
      </c>
      <c r="C1335" s="609"/>
      <c r="D1335" s="267" t="s">
        <v>1146</v>
      </c>
      <c r="E1335" s="267" t="s">
        <v>102</v>
      </c>
      <c r="F1335" s="279">
        <f>SUM(G1335:L1335)</f>
        <v>0</v>
      </c>
      <c r="G1335" s="279" t="s">
        <v>545</v>
      </c>
      <c r="H1335" s="279" t="s">
        <v>545</v>
      </c>
      <c r="I1335" s="279" t="s">
        <v>545</v>
      </c>
      <c r="J1335" s="279" t="s">
        <v>545</v>
      </c>
      <c r="K1335" s="279" t="s">
        <v>545</v>
      </c>
      <c r="L1335" s="279">
        <f>L1340</f>
        <v>0</v>
      </c>
      <c r="M1335" s="279" t="s">
        <v>545</v>
      </c>
    </row>
    <row r="1336" spans="1:13" ht="15" customHeight="1">
      <c r="B1336" s="608" t="s">
        <v>547</v>
      </c>
      <c r="C1336" s="609"/>
      <c r="D1336" s="267" t="s">
        <v>1146</v>
      </c>
      <c r="E1336" s="267" t="s">
        <v>102</v>
      </c>
      <c r="F1336" s="279">
        <f>SUM(G1336:L1336)</f>
        <v>0</v>
      </c>
      <c r="G1336" s="279" t="s">
        <v>545</v>
      </c>
      <c r="H1336" s="279" t="s">
        <v>545</v>
      </c>
      <c r="I1336" s="279" t="s">
        <v>545</v>
      </c>
      <c r="J1336" s="279" t="s">
        <v>545</v>
      </c>
      <c r="K1336" s="279" t="s">
        <v>545</v>
      </c>
      <c r="L1336" s="279">
        <f>L1341</f>
        <v>0</v>
      </c>
      <c r="M1336" s="279" t="s">
        <v>545</v>
      </c>
    </row>
    <row r="1337" spans="1:13" ht="15" customHeight="1">
      <c r="A1337" s="265" t="s">
        <v>1430</v>
      </c>
      <c r="B1337" s="578" t="s">
        <v>1145</v>
      </c>
      <c r="C1337" s="579"/>
      <c r="D1337" s="267" t="s">
        <v>1144</v>
      </c>
      <c r="E1337" s="267" t="s">
        <v>1143</v>
      </c>
      <c r="F1337" s="280">
        <f>SUM(G1337:L1337)</f>
        <v>0</v>
      </c>
      <c r="G1337" s="280">
        <f t="shared" ref="G1337:M1337" si="270">SUM(G1339:G1341)</f>
        <v>0</v>
      </c>
      <c r="H1337" s="280">
        <f t="shared" si="270"/>
        <v>0</v>
      </c>
      <c r="I1337" s="280">
        <f t="shared" si="270"/>
        <v>0</v>
      </c>
      <c r="J1337" s="280">
        <f t="shared" si="270"/>
        <v>0</v>
      </c>
      <c r="K1337" s="280">
        <f t="shared" si="270"/>
        <v>0</v>
      </c>
      <c r="L1337" s="280">
        <f t="shared" si="270"/>
        <v>0</v>
      </c>
      <c r="M1337" s="280">
        <f t="shared" si="270"/>
        <v>0</v>
      </c>
    </row>
    <row r="1338" spans="1:13" ht="15" customHeight="1">
      <c r="B1338" s="582" t="s">
        <v>550</v>
      </c>
      <c r="C1338" s="583"/>
      <c r="D1338" s="267" t="s">
        <v>545</v>
      </c>
      <c r="E1338" s="267" t="s">
        <v>545</v>
      </c>
      <c r="F1338" s="277" t="s">
        <v>545</v>
      </c>
      <c r="G1338" s="277" t="s">
        <v>545</v>
      </c>
      <c r="H1338" s="277" t="s">
        <v>545</v>
      </c>
      <c r="I1338" s="277" t="s">
        <v>545</v>
      </c>
      <c r="J1338" s="277" t="s">
        <v>545</v>
      </c>
      <c r="K1338" s="277" t="s">
        <v>545</v>
      </c>
      <c r="L1338" s="277" t="s">
        <v>545</v>
      </c>
      <c r="M1338" s="277" t="s">
        <v>545</v>
      </c>
    </row>
    <row r="1339" spans="1:13" ht="15" customHeight="1">
      <c r="B1339" s="582" t="s">
        <v>549</v>
      </c>
      <c r="C1339" s="583"/>
      <c r="D1339" s="267" t="s">
        <v>1144</v>
      </c>
      <c r="E1339" s="267" t="s">
        <v>1143</v>
      </c>
      <c r="F1339" s="279">
        <f>SUM(G1339:L1339)</f>
        <v>0</v>
      </c>
      <c r="G1339" s="279"/>
      <c r="H1339" s="279"/>
      <c r="I1339" s="279"/>
      <c r="J1339" s="279"/>
      <c r="K1339" s="279"/>
      <c r="L1339" s="279"/>
      <c r="M1339" s="279"/>
    </row>
    <row r="1340" spans="1:13" ht="15" customHeight="1">
      <c r="B1340" s="582" t="s">
        <v>548</v>
      </c>
      <c r="C1340" s="583"/>
      <c r="D1340" s="267" t="s">
        <v>1144</v>
      </c>
      <c r="E1340" s="267" t="s">
        <v>1143</v>
      </c>
      <c r="F1340" s="279">
        <f>SUM(G1340:L1340)</f>
        <v>0</v>
      </c>
      <c r="G1340" s="279"/>
      <c r="H1340" s="279"/>
      <c r="I1340" s="279"/>
      <c r="J1340" s="279"/>
      <c r="K1340" s="279"/>
      <c r="L1340" s="279"/>
      <c r="M1340" s="279"/>
    </row>
    <row r="1341" spans="1:13" ht="15" customHeight="1">
      <c r="B1341" s="582" t="s">
        <v>547</v>
      </c>
      <c r="C1341" s="583"/>
      <c r="D1341" s="267" t="s">
        <v>1144</v>
      </c>
      <c r="E1341" s="267" t="s">
        <v>1143</v>
      </c>
      <c r="F1341" s="279">
        <f>SUM(G1341:L1341)</f>
        <v>0</v>
      </c>
      <c r="G1341" s="279"/>
      <c r="H1341" s="279"/>
      <c r="I1341" s="279"/>
      <c r="J1341" s="279"/>
      <c r="K1341" s="279"/>
      <c r="L1341" s="279"/>
      <c r="M1341" s="279"/>
    </row>
    <row r="1342" spans="1:13" ht="15" customHeight="1">
      <c r="A1342" s="265" t="s">
        <v>1429</v>
      </c>
      <c r="B1342" s="578" t="s">
        <v>1142</v>
      </c>
      <c r="C1342" s="579"/>
      <c r="D1342" s="267" t="s">
        <v>1141</v>
      </c>
      <c r="E1342" s="267" t="s">
        <v>102</v>
      </c>
      <c r="F1342" s="280">
        <f>SUM(G1342:L1342)</f>
        <v>0</v>
      </c>
      <c r="G1342" s="280">
        <f t="shared" ref="G1342:M1342" si="271">SUM(G1344:G1346)</f>
        <v>0</v>
      </c>
      <c r="H1342" s="280">
        <f t="shared" si="271"/>
        <v>0</v>
      </c>
      <c r="I1342" s="280">
        <f t="shared" si="271"/>
        <v>0</v>
      </c>
      <c r="J1342" s="280">
        <f t="shared" si="271"/>
        <v>0</v>
      </c>
      <c r="K1342" s="280">
        <f t="shared" si="271"/>
        <v>0</v>
      </c>
      <c r="L1342" s="280">
        <f t="shared" si="271"/>
        <v>0</v>
      </c>
      <c r="M1342" s="280">
        <f t="shared" si="271"/>
        <v>0</v>
      </c>
    </row>
    <row r="1343" spans="1:13" ht="15" customHeight="1">
      <c r="B1343" s="608" t="s">
        <v>550</v>
      </c>
      <c r="C1343" s="609"/>
      <c r="D1343" s="267" t="s">
        <v>545</v>
      </c>
      <c r="E1343" s="267" t="s">
        <v>545</v>
      </c>
      <c r="F1343" s="277" t="s">
        <v>545</v>
      </c>
      <c r="G1343" s="277" t="s">
        <v>545</v>
      </c>
      <c r="H1343" s="277" t="s">
        <v>545</v>
      </c>
      <c r="I1343" s="277" t="s">
        <v>545</v>
      </c>
      <c r="J1343" s="277" t="s">
        <v>545</v>
      </c>
      <c r="K1343" s="277" t="s">
        <v>545</v>
      </c>
      <c r="L1343" s="277" t="s">
        <v>545</v>
      </c>
      <c r="M1343" s="277" t="s">
        <v>545</v>
      </c>
    </row>
    <row r="1344" spans="1:13" ht="15" customHeight="1">
      <c r="B1344" s="608" t="s">
        <v>549</v>
      </c>
      <c r="C1344" s="609"/>
      <c r="D1344" s="267" t="s">
        <v>1141</v>
      </c>
      <c r="E1344" s="267" t="s">
        <v>102</v>
      </c>
      <c r="F1344" s="279">
        <f>SUM(G1344:L1344)</f>
        <v>0</v>
      </c>
      <c r="G1344" s="279">
        <f t="shared" ref="G1344:M1344" si="272">G1349</f>
        <v>0</v>
      </c>
      <c r="H1344" s="279">
        <f t="shared" si="272"/>
        <v>0</v>
      </c>
      <c r="I1344" s="279">
        <f t="shared" si="272"/>
        <v>0</v>
      </c>
      <c r="J1344" s="279">
        <f t="shared" si="272"/>
        <v>0</v>
      </c>
      <c r="K1344" s="279">
        <f t="shared" si="272"/>
        <v>0</v>
      </c>
      <c r="L1344" s="279">
        <f t="shared" si="272"/>
        <v>0</v>
      </c>
      <c r="M1344" s="279">
        <f t="shared" si="272"/>
        <v>0</v>
      </c>
    </row>
    <row r="1345" spans="1:13" ht="15" customHeight="1">
      <c r="B1345" s="608" t="s">
        <v>548</v>
      </c>
      <c r="C1345" s="609"/>
      <c r="D1345" s="267" t="s">
        <v>1141</v>
      </c>
      <c r="E1345" s="267" t="s">
        <v>102</v>
      </c>
      <c r="F1345" s="279">
        <f>SUM(G1345:L1345)</f>
        <v>0</v>
      </c>
      <c r="G1345" s="279" t="s">
        <v>545</v>
      </c>
      <c r="H1345" s="279" t="s">
        <v>545</v>
      </c>
      <c r="I1345" s="279" t="s">
        <v>545</v>
      </c>
      <c r="J1345" s="279" t="s">
        <v>545</v>
      </c>
      <c r="K1345" s="279" t="s">
        <v>545</v>
      </c>
      <c r="L1345" s="279" t="s">
        <v>545</v>
      </c>
      <c r="M1345" s="279" t="s">
        <v>545</v>
      </c>
    </row>
    <row r="1346" spans="1:13" ht="15" customHeight="1">
      <c r="B1346" s="608" t="s">
        <v>547</v>
      </c>
      <c r="C1346" s="609"/>
      <c r="D1346" s="267" t="s">
        <v>1141</v>
      </c>
      <c r="E1346" s="267" t="s">
        <v>102</v>
      </c>
      <c r="F1346" s="279">
        <f>SUM(G1346:L1346)</f>
        <v>0</v>
      </c>
      <c r="G1346" s="279" t="s">
        <v>545</v>
      </c>
      <c r="H1346" s="279" t="s">
        <v>545</v>
      </c>
      <c r="I1346" s="279" t="s">
        <v>545</v>
      </c>
      <c r="J1346" s="279" t="s">
        <v>545</v>
      </c>
      <c r="K1346" s="279" t="s">
        <v>545</v>
      </c>
      <c r="L1346" s="279" t="s">
        <v>545</v>
      </c>
      <c r="M1346" s="279" t="s">
        <v>545</v>
      </c>
    </row>
    <row r="1347" spans="1:13" ht="15" customHeight="1">
      <c r="A1347" s="265" t="s">
        <v>1428</v>
      </c>
      <c r="B1347" s="578" t="s">
        <v>1140</v>
      </c>
      <c r="C1347" s="579"/>
      <c r="D1347" s="267" t="s">
        <v>1139</v>
      </c>
      <c r="E1347" s="267" t="s">
        <v>102</v>
      </c>
      <c r="F1347" s="280">
        <f>SUM(G1347:L1347)</f>
        <v>0</v>
      </c>
      <c r="G1347" s="280">
        <f t="shared" ref="G1347:M1347" si="273">SUM(G1349:G1351)</f>
        <v>0</v>
      </c>
      <c r="H1347" s="280">
        <f t="shared" si="273"/>
        <v>0</v>
      </c>
      <c r="I1347" s="280">
        <f t="shared" si="273"/>
        <v>0</v>
      </c>
      <c r="J1347" s="280">
        <f t="shared" si="273"/>
        <v>0</v>
      </c>
      <c r="K1347" s="280">
        <f t="shared" si="273"/>
        <v>0</v>
      </c>
      <c r="L1347" s="280">
        <f t="shared" si="273"/>
        <v>0</v>
      </c>
      <c r="M1347" s="280">
        <f t="shared" si="273"/>
        <v>0</v>
      </c>
    </row>
    <row r="1348" spans="1:13" ht="15" customHeight="1">
      <c r="B1348" s="582" t="s">
        <v>550</v>
      </c>
      <c r="C1348" s="583"/>
      <c r="D1348" s="267" t="s">
        <v>545</v>
      </c>
      <c r="E1348" s="267" t="s">
        <v>545</v>
      </c>
      <c r="F1348" s="277" t="s">
        <v>545</v>
      </c>
      <c r="G1348" s="277" t="s">
        <v>545</v>
      </c>
      <c r="H1348" s="277" t="s">
        <v>545</v>
      </c>
      <c r="I1348" s="277" t="s">
        <v>545</v>
      </c>
      <c r="J1348" s="277" t="s">
        <v>545</v>
      </c>
      <c r="K1348" s="277" t="s">
        <v>545</v>
      </c>
      <c r="L1348" s="277" t="s">
        <v>545</v>
      </c>
      <c r="M1348" s="277" t="s">
        <v>545</v>
      </c>
    </row>
    <row r="1349" spans="1:13" ht="30" customHeight="1">
      <c r="B1349" s="582" t="s">
        <v>549</v>
      </c>
      <c r="C1349" s="583"/>
      <c r="D1349" s="267" t="s">
        <v>1139</v>
      </c>
      <c r="E1349" s="267" t="s">
        <v>102</v>
      </c>
      <c r="F1349" s="279">
        <f>SUM(G1349:L1349)</f>
        <v>0</v>
      </c>
      <c r="G1349" s="279">
        <v>0</v>
      </c>
      <c r="H1349" s="279"/>
      <c r="I1349" s="279">
        <v>0</v>
      </c>
      <c r="J1349" s="279">
        <v>0</v>
      </c>
      <c r="K1349" s="279"/>
      <c r="L1349" s="279">
        <v>0</v>
      </c>
      <c r="M1349" s="279">
        <v>0</v>
      </c>
    </row>
    <row r="1350" spans="1:13">
      <c r="B1350" s="582" t="s">
        <v>548</v>
      </c>
      <c r="C1350" s="583"/>
      <c r="D1350" s="267" t="s">
        <v>1139</v>
      </c>
      <c r="E1350" s="267" t="s">
        <v>102</v>
      </c>
      <c r="F1350" s="279">
        <f>SUM(G1350:L1350)</f>
        <v>0</v>
      </c>
      <c r="G1350" s="279"/>
      <c r="H1350" s="279"/>
      <c r="I1350" s="279"/>
      <c r="J1350" s="279"/>
      <c r="K1350" s="279"/>
      <c r="L1350" s="279">
        <v>0</v>
      </c>
      <c r="M1350" s="279"/>
    </row>
    <row r="1351" spans="1:13">
      <c r="B1351" s="582" t="s">
        <v>547</v>
      </c>
      <c r="C1351" s="583"/>
      <c r="D1351" s="267" t="s">
        <v>1139</v>
      </c>
      <c r="E1351" s="267" t="s">
        <v>102</v>
      </c>
      <c r="F1351" s="279">
        <f>SUM(G1351:L1351)</f>
        <v>0</v>
      </c>
      <c r="G1351" s="279"/>
      <c r="H1351" s="279"/>
      <c r="I1351" s="279"/>
      <c r="J1351" s="279"/>
      <c r="K1351" s="279"/>
      <c r="L1351" s="279">
        <v>0</v>
      </c>
      <c r="M1351" s="279"/>
    </row>
    <row r="1352" spans="1:13" ht="15" customHeight="1">
      <c r="A1352" s="265" t="s">
        <v>1427</v>
      </c>
      <c r="B1352" s="578" t="s">
        <v>1138</v>
      </c>
      <c r="C1352" s="579"/>
      <c r="D1352" s="267" t="s">
        <v>1137</v>
      </c>
      <c r="E1352" s="267" t="s">
        <v>1136</v>
      </c>
      <c r="F1352" s="280">
        <f>SUM(G1352:L1352)</f>
        <v>0</v>
      </c>
      <c r="G1352" s="280">
        <f t="shared" ref="G1352:M1352" si="274">SUM(G1354:G1356)</f>
        <v>0</v>
      </c>
      <c r="H1352" s="280">
        <f t="shared" si="274"/>
        <v>0</v>
      </c>
      <c r="I1352" s="280">
        <f t="shared" si="274"/>
        <v>0</v>
      </c>
      <c r="J1352" s="280">
        <f t="shared" si="274"/>
        <v>0</v>
      </c>
      <c r="K1352" s="280">
        <f t="shared" si="274"/>
        <v>0</v>
      </c>
      <c r="L1352" s="280">
        <f t="shared" si="274"/>
        <v>0</v>
      </c>
      <c r="M1352" s="280">
        <f t="shared" si="274"/>
        <v>0</v>
      </c>
    </row>
    <row r="1353" spans="1:13" ht="15" customHeight="1">
      <c r="B1353" s="576" t="s">
        <v>550</v>
      </c>
      <c r="C1353" s="577"/>
      <c r="D1353" s="267" t="s">
        <v>545</v>
      </c>
      <c r="E1353" s="267" t="s">
        <v>545</v>
      </c>
      <c r="F1353" s="277" t="s">
        <v>545</v>
      </c>
      <c r="G1353" s="277" t="s">
        <v>545</v>
      </c>
      <c r="H1353" s="277" t="s">
        <v>545</v>
      </c>
      <c r="I1353" s="277" t="s">
        <v>545</v>
      </c>
      <c r="J1353" s="277" t="s">
        <v>545</v>
      </c>
      <c r="K1353" s="277" t="s">
        <v>545</v>
      </c>
      <c r="L1353" s="277" t="s">
        <v>545</v>
      </c>
      <c r="M1353" s="277" t="s">
        <v>545</v>
      </c>
    </row>
    <row r="1354" spans="1:13" ht="15" customHeight="1">
      <c r="B1354" s="576" t="s">
        <v>549</v>
      </c>
      <c r="C1354" s="577"/>
      <c r="D1354" s="267" t="s">
        <v>1137</v>
      </c>
      <c r="E1354" s="267" t="s">
        <v>1136</v>
      </c>
      <c r="F1354" s="279">
        <f>SUM(G1354:L1354)</f>
        <v>0</v>
      </c>
      <c r="G1354" s="279" t="s">
        <v>545</v>
      </c>
      <c r="H1354" s="279" t="s">
        <v>545</v>
      </c>
      <c r="I1354" s="279" t="s">
        <v>545</v>
      </c>
      <c r="J1354" s="279" t="s">
        <v>545</v>
      </c>
      <c r="K1354" s="279" t="s">
        <v>545</v>
      </c>
      <c r="L1354" s="279" t="s">
        <v>545</v>
      </c>
      <c r="M1354" s="279" t="s">
        <v>545</v>
      </c>
    </row>
    <row r="1355" spans="1:13" ht="15" customHeight="1">
      <c r="B1355" s="576" t="s">
        <v>548</v>
      </c>
      <c r="C1355" s="577"/>
      <c r="D1355" s="267" t="s">
        <v>1137</v>
      </c>
      <c r="E1355" s="267" t="s">
        <v>1136</v>
      </c>
      <c r="F1355" s="279">
        <f>SUM(G1355:L1355)</f>
        <v>0</v>
      </c>
      <c r="G1355" s="279" t="s">
        <v>545</v>
      </c>
      <c r="H1355" s="279" t="s">
        <v>545</v>
      </c>
      <c r="I1355" s="279" t="s">
        <v>545</v>
      </c>
      <c r="J1355" s="279" t="s">
        <v>545</v>
      </c>
      <c r="K1355" s="279" t="s">
        <v>545</v>
      </c>
      <c r="L1355" s="279" t="s">
        <v>545</v>
      </c>
      <c r="M1355" s="279" t="s">
        <v>545</v>
      </c>
    </row>
    <row r="1356" spans="1:13" ht="15" customHeight="1">
      <c r="B1356" s="576" t="s">
        <v>547</v>
      </c>
      <c r="C1356" s="577"/>
      <c r="D1356" s="267" t="s">
        <v>1137</v>
      </c>
      <c r="E1356" s="267" t="s">
        <v>1136</v>
      </c>
      <c r="F1356" s="279">
        <f>SUM(G1356:L1356)</f>
        <v>0</v>
      </c>
      <c r="G1356" s="279" t="s">
        <v>545</v>
      </c>
      <c r="H1356" s="279" t="s">
        <v>545</v>
      </c>
      <c r="I1356" s="279" t="s">
        <v>545</v>
      </c>
      <c r="J1356" s="279" t="s">
        <v>545</v>
      </c>
      <c r="K1356" s="279" t="s">
        <v>545</v>
      </c>
      <c r="L1356" s="279" t="s">
        <v>545</v>
      </c>
      <c r="M1356" s="279" t="s">
        <v>545</v>
      </c>
    </row>
    <row r="1357" spans="1:13" ht="15" customHeight="1">
      <c r="A1357" s="265" t="s">
        <v>1426</v>
      </c>
      <c r="B1357" s="578" t="s">
        <v>1133</v>
      </c>
      <c r="C1357" s="579"/>
      <c r="D1357" s="267" t="s">
        <v>1135</v>
      </c>
      <c r="E1357" s="267" t="s">
        <v>1134</v>
      </c>
      <c r="F1357" s="280">
        <f>SUM(G1357:L1357)</f>
        <v>0</v>
      </c>
      <c r="G1357" s="280">
        <f t="shared" ref="G1357:M1357" si="275">SUM(G1359:G1361)</f>
        <v>0</v>
      </c>
      <c r="H1357" s="280">
        <f t="shared" si="275"/>
        <v>0</v>
      </c>
      <c r="I1357" s="280">
        <f t="shared" si="275"/>
        <v>0</v>
      </c>
      <c r="J1357" s="280">
        <f t="shared" si="275"/>
        <v>0</v>
      </c>
      <c r="K1357" s="280">
        <f t="shared" si="275"/>
        <v>0</v>
      </c>
      <c r="L1357" s="280">
        <f t="shared" si="275"/>
        <v>0</v>
      </c>
      <c r="M1357" s="280">
        <f t="shared" si="275"/>
        <v>0</v>
      </c>
    </row>
    <row r="1358" spans="1:13" ht="15" customHeight="1">
      <c r="B1358" s="576" t="s">
        <v>550</v>
      </c>
      <c r="C1358" s="577"/>
      <c r="D1358" s="267" t="s">
        <v>545</v>
      </c>
      <c r="E1358" s="267" t="s">
        <v>545</v>
      </c>
      <c r="F1358" s="277" t="s">
        <v>545</v>
      </c>
      <c r="G1358" s="277" t="s">
        <v>545</v>
      </c>
      <c r="H1358" s="277" t="s">
        <v>545</v>
      </c>
      <c r="I1358" s="277" t="s">
        <v>545</v>
      </c>
      <c r="J1358" s="277" t="s">
        <v>545</v>
      </c>
      <c r="K1358" s="277" t="s">
        <v>545</v>
      </c>
      <c r="L1358" s="277" t="s">
        <v>545</v>
      </c>
      <c r="M1358" s="277" t="s">
        <v>545</v>
      </c>
    </row>
    <row r="1359" spans="1:13" ht="15" customHeight="1">
      <c r="B1359" s="576" t="s">
        <v>549</v>
      </c>
      <c r="C1359" s="577"/>
      <c r="D1359" s="267" t="s">
        <v>1135</v>
      </c>
      <c r="E1359" s="267" t="s">
        <v>1134</v>
      </c>
      <c r="F1359" s="279">
        <f>SUM(G1359:L1359)</f>
        <v>0</v>
      </c>
      <c r="G1359" s="279" t="s">
        <v>545</v>
      </c>
      <c r="H1359" s="279" t="s">
        <v>545</v>
      </c>
      <c r="I1359" s="279" t="s">
        <v>545</v>
      </c>
      <c r="J1359" s="279" t="s">
        <v>545</v>
      </c>
      <c r="K1359" s="279" t="s">
        <v>545</v>
      </c>
      <c r="L1359" s="279" t="s">
        <v>545</v>
      </c>
      <c r="M1359" s="279" t="s">
        <v>545</v>
      </c>
    </row>
    <row r="1360" spans="1:13" ht="15" customHeight="1">
      <c r="B1360" s="576" t="s">
        <v>548</v>
      </c>
      <c r="C1360" s="577"/>
      <c r="D1360" s="267" t="s">
        <v>1135</v>
      </c>
      <c r="E1360" s="267" t="s">
        <v>1134</v>
      </c>
      <c r="F1360" s="279">
        <f>SUM(G1360:L1360)</f>
        <v>0</v>
      </c>
      <c r="G1360" s="279" t="s">
        <v>545</v>
      </c>
      <c r="H1360" s="279" t="s">
        <v>545</v>
      </c>
      <c r="I1360" s="279" t="s">
        <v>545</v>
      </c>
      <c r="J1360" s="279" t="s">
        <v>545</v>
      </c>
      <c r="K1360" s="279" t="s">
        <v>545</v>
      </c>
      <c r="L1360" s="279" t="s">
        <v>545</v>
      </c>
      <c r="M1360" s="279" t="s">
        <v>545</v>
      </c>
    </row>
    <row r="1361" spans="1:13" ht="15" customHeight="1">
      <c r="B1361" s="576" t="s">
        <v>547</v>
      </c>
      <c r="C1361" s="577"/>
      <c r="D1361" s="267" t="s">
        <v>1135</v>
      </c>
      <c r="E1361" s="267" t="s">
        <v>1134</v>
      </c>
      <c r="F1361" s="279">
        <f>SUM(G1361:L1361)</f>
        <v>0</v>
      </c>
      <c r="G1361" s="279" t="s">
        <v>545</v>
      </c>
      <c r="H1361" s="279" t="s">
        <v>545</v>
      </c>
      <c r="I1361" s="279" t="s">
        <v>545</v>
      </c>
      <c r="J1361" s="279" t="s">
        <v>545</v>
      </c>
      <c r="K1361" s="279" t="s">
        <v>545</v>
      </c>
      <c r="L1361" s="279" t="s">
        <v>545</v>
      </c>
      <c r="M1361" s="279" t="s">
        <v>545</v>
      </c>
    </row>
    <row r="1362" spans="1:13" ht="15" customHeight="1">
      <c r="A1362" s="265" t="s">
        <v>1425</v>
      </c>
      <c r="B1362" s="578" t="s">
        <v>1133</v>
      </c>
      <c r="C1362" s="579"/>
      <c r="D1362" s="267" t="s">
        <v>1132</v>
      </c>
      <c r="E1362" s="267" t="s">
        <v>1131</v>
      </c>
      <c r="F1362" s="280">
        <f>SUM(G1362:L1362)</f>
        <v>0</v>
      </c>
      <c r="G1362" s="280">
        <f t="shared" ref="G1362:M1362" si="276">SUM(G1364:G1366)</f>
        <v>0</v>
      </c>
      <c r="H1362" s="280">
        <f t="shared" si="276"/>
        <v>0</v>
      </c>
      <c r="I1362" s="280">
        <f t="shared" si="276"/>
        <v>0</v>
      </c>
      <c r="J1362" s="280">
        <f t="shared" si="276"/>
        <v>0</v>
      </c>
      <c r="K1362" s="280">
        <f t="shared" si="276"/>
        <v>0</v>
      </c>
      <c r="L1362" s="280">
        <f t="shared" si="276"/>
        <v>0</v>
      </c>
      <c r="M1362" s="280">
        <f t="shared" si="276"/>
        <v>0</v>
      </c>
    </row>
    <row r="1363" spans="1:13" ht="15" customHeight="1">
      <c r="B1363" s="576" t="s">
        <v>550</v>
      </c>
      <c r="C1363" s="577"/>
      <c r="D1363" s="267" t="s">
        <v>545</v>
      </c>
      <c r="E1363" s="267" t="s">
        <v>545</v>
      </c>
      <c r="F1363" s="277" t="s">
        <v>545</v>
      </c>
      <c r="G1363" s="277" t="s">
        <v>545</v>
      </c>
      <c r="H1363" s="277" t="s">
        <v>545</v>
      </c>
      <c r="I1363" s="277" t="s">
        <v>545</v>
      </c>
      <c r="J1363" s="277" t="s">
        <v>545</v>
      </c>
      <c r="K1363" s="277" t="s">
        <v>545</v>
      </c>
      <c r="L1363" s="277" t="s">
        <v>545</v>
      </c>
      <c r="M1363" s="277" t="s">
        <v>545</v>
      </c>
    </row>
    <row r="1364" spans="1:13" ht="15" customHeight="1">
      <c r="B1364" s="576" t="s">
        <v>549</v>
      </c>
      <c r="C1364" s="577"/>
      <c r="D1364" s="267" t="s">
        <v>1132</v>
      </c>
      <c r="E1364" s="267" t="s">
        <v>1131</v>
      </c>
      <c r="F1364" s="279">
        <f>SUM(G1364:L1364)</f>
        <v>0</v>
      </c>
      <c r="G1364" s="279" t="s">
        <v>545</v>
      </c>
      <c r="H1364" s="279" t="s">
        <v>545</v>
      </c>
      <c r="I1364" s="279" t="s">
        <v>545</v>
      </c>
      <c r="J1364" s="279" t="s">
        <v>545</v>
      </c>
      <c r="K1364" s="279" t="s">
        <v>545</v>
      </c>
      <c r="L1364" s="279" t="s">
        <v>545</v>
      </c>
      <c r="M1364" s="279" t="s">
        <v>545</v>
      </c>
    </row>
    <row r="1365" spans="1:13" ht="15" customHeight="1">
      <c r="B1365" s="576" t="s">
        <v>548</v>
      </c>
      <c r="C1365" s="577"/>
      <c r="D1365" s="267" t="s">
        <v>1132</v>
      </c>
      <c r="E1365" s="267" t="s">
        <v>1131</v>
      </c>
      <c r="F1365" s="279">
        <f>SUM(G1365:L1365)</f>
        <v>0</v>
      </c>
      <c r="G1365" s="279" t="s">
        <v>545</v>
      </c>
      <c r="H1365" s="279" t="s">
        <v>545</v>
      </c>
      <c r="I1365" s="279" t="s">
        <v>545</v>
      </c>
      <c r="J1365" s="279" t="s">
        <v>545</v>
      </c>
      <c r="K1365" s="279" t="s">
        <v>545</v>
      </c>
      <c r="L1365" s="279" t="s">
        <v>545</v>
      </c>
      <c r="M1365" s="279" t="s">
        <v>545</v>
      </c>
    </row>
    <row r="1366" spans="1:13" ht="15" customHeight="1">
      <c r="B1366" s="576" t="s">
        <v>547</v>
      </c>
      <c r="C1366" s="577"/>
      <c r="D1366" s="267" t="s">
        <v>1132</v>
      </c>
      <c r="E1366" s="267" t="s">
        <v>1131</v>
      </c>
      <c r="F1366" s="279">
        <f>SUM(G1366:L1366)</f>
        <v>0</v>
      </c>
      <c r="G1366" s="279" t="s">
        <v>545</v>
      </c>
      <c r="H1366" s="279" t="s">
        <v>545</v>
      </c>
      <c r="I1366" s="279" t="s">
        <v>545</v>
      </c>
      <c r="J1366" s="279" t="s">
        <v>545</v>
      </c>
      <c r="K1366" s="279" t="s">
        <v>545</v>
      </c>
      <c r="L1366" s="279" t="s">
        <v>545</v>
      </c>
      <c r="M1366" s="279" t="s">
        <v>545</v>
      </c>
    </row>
    <row r="1367" spans="1:13" ht="15" customHeight="1">
      <c r="A1367" s="265" t="s">
        <v>1424</v>
      </c>
      <c r="B1367" s="578" t="s">
        <v>1130</v>
      </c>
      <c r="C1367" s="579"/>
      <c r="D1367" s="267">
        <v>2516</v>
      </c>
      <c r="E1367" s="283" t="s">
        <v>1128</v>
      </c>
      <c r="F1367" s="280">
        <f>SUM(G1367:L1367)</f>
        <v>0</v>
      </c>
      <c r="G1367" s="280">
        <f t="shared" ref="G1367:M1367" si="277">SUM(G1369:G1371)</f>
        <v>0</v>
      </c>
      <c r="H1367" s="280">
        <f t="shared" si="277"/>
        <v>0</v>
      </c>
      <c r="I1367" s="280">
        <f t="shared" si="277"/>
        <v>0</v>
      </c>
      <c r="J1367" s="280">
        <f t="shared" si="277"/>
        <v>0</v>
      </c>
      <c r="K1367" s="280">
        <f t="shared" si="277"/>
        <v>0</v>
      </c>
      <c r="L1367" s="280">
        <f t="shared" si="277"/>
        <v>0</v>
      </c>
      <c r="M1367" s="280">
        <f t="shared" si="277"/>
        <v>0</v>
      </c>
    </row>
    <row r="1368" spans="1:13" ht="15" customHeight="1">
      <c r="B1368" s="576" t="s">
        <v>550</v>
      </c>
      <c r="C1368" s="577"/>
      <c r="D1368" s="267" t="s">
        <v>545</v>
      </c>
      <c r="E1368" s="267" t="s">
        <v>545</v>
      </c>
      <c r="F1368" s="277" t="s">
        <v>545</v>
      </c>
      <c r="G1368" s="277" t="s">
        <v>545</v>
      </c>
      <c r="H1368" s="277" t="s">
        <v>545</v>
      </c>
      <c r="I1368" s="277" t="s">
        <v>545</v>
      </c>
      <c r="J1368" s="277" t="s">
        <v>545</v>
      </c>
      <c r="K1368" s="277" t="s">
        <v>545</v>
      </c>
      <c r="L1368" s="277" t="s">
        <v>545</v>
      </c>
      <c r="M1368" s="277" t="s">
        <v>545</v>
      </c>
    </row>
    <row r="1369" spans="1:13" ht="15" customHeight="1">
      <c r="B1369" s="576" t="s">
        <v>549</v>
      </c>
      <c r="C1369" s="577"/>
      <c r="D1369" s="267">
        <v>2516</v>
      </c>
      <c r="E1369" s="283" t="s">
        <v>1128</v>
      </c>
      <c r="F1369" s="279">
        <f>SUM(G1369:L1369)</f>
        <v>0</v>
      </c>
      <c r="G1369" s="279" t="s">
        <v>545</v>
      </c>
      <c r="H1369" s="279" t="s">
        <v>545</v>
      </c>
      <c r="I1369" s="279" t="s">
        <v>545</v>
      </c>
      <c r="J1369" s="279" t="s">
        <v>545</v>
      </c>
      <c r="K1369" s="279" t="s">
        <v>545</v>
      </c>
      <c r="L1369" s="279" t="s">
        <v>545</v>
      </c>
      <c r="M1369" s="279" t="s">
        <v>545</v>
      </c>
    </row>
    <row r="1370" spans="1:13" ht="15" customHeight="1">
      <c r="B1370" s="576" t="s">
        <v>548</v>
      </c>
      <c r="C1370" s="577"/>
      <c r="D1370" s="267">
        <v>2516</v>
      </c>
      <c r="E1370" s="283" t="s">
        <v>1128</v>
      </c>
      <c r="F1370" s="279">
        <f>SUM(G1370:L1370)</f>
        <v>0</v>
      </c>
      <c r="G1370" s="279" t="s">
        <v>545</v>
      </c>
      <c r="H1370" s="279" t="s">
        <v>545</v>
      </c>
      <c r="I1370" s="279" t="s">
        <v>545</v>
      </c>
      <c r="J1370" s="279" t="s">
        <v>545</v>
      </c>
      <c r="K1370" s="279" t="s">
        <v>545</v>
      </c>
      <c r="L1370" s="279" t="s">
        <v>545</v>
      </c>
      <c r="M1370" s="279" t="s">
        <v>545</v>
      </c>
    </row>
    <row r="1371" spans="1:13" ht="15" customHeight="1">
      <c r="B1371" s="576" t="s">
        <v>547</v>
      </c>
      <c r="C1371" s="577"/>
      <c r="D1371" s="267">
        <v>2516</v>
      </c>
      <c r="E1371" s="283" t="s">
        <v>1128</v>
      </c>
      <c r="F1371" s="279">
        <f>SUM(G1371:L1371)</f>
        <v>0</v>
      </c>
      <c r="G1371" s="279" t="s">
        <v>545</v>
      </c>
      <c r="H1371" s="279" t="s">
        <v>545</v>
      </c>
      <c r="I1371" s="279" t="s">
        <v>545</v>
      </c>
      <c r="J1371" s="279" t="s">
        <v>545</v>
      </c>
      <c r="K1371" s="279" t="s">
        <v>545</v>
      </c>
      <c r="L1371" s="279" t="s">
        <v>545</v>
      </c>
      <c r="M1371" s="279" t="s">
        <v>545</v>
      </c>
    </row>
    <row r="1372" spans="1:13" ht="15" customHeight="1">
      <c r="A1372" s="265" t="s">
        <v>1424</v>
      </c>
      <c r="B1372" s="578" t="s">
        <v>1127</v>
      </c>
      <c r="C1372" s="579"/>
      <c r="D1372" s="267" t="s">
        <v>1126</v>
      </c>
      <c r="E1372" s="267" t="s">
        <v>1125</v>
      </c>
      <c r="F1372" s="280">
        <f>SUM(G1372:L1372)</f>
        <v>0</v>
      </c>
      <c r="G1372" s="280">
        <f t="shared" ref="G1372:M1372" si="278">SUM(G1374:G1376)</f>
        <v>0</v>
      </c>
      <c r="H1372" s="280">
        <f t="shared" si="278"/>
        <v>0</v>
      </c>
      <c r="I1372" s="280">
        <f t="shared" si="278"/>
        <v>0</v>
      </c>
      <c r="J1372" s="280">
        <f t="shared" si="278"/>
        <v>0</v>
      </c>
      <c r="K1372" s="280">
        <f t="shared" si="278"/>
        <v>0</v>
      </c>
      <c r="L1372" s="280">
        <f t="shared" si="278"/>
        <v>0</v>
      </c>
      <c r="M1372" s="280">
        <f t="shared" si="278"/>
        <v>0</v>
      </c>
    </row>
    <row r="1373" spans="1:13" ht="15" customHeight="1">
      <c r="B1373" s="576" t="s">
        <v>550</v>
      </c>
      <c r="C1373" s="577"/>
      <c r="D1373" s="267" t="s">
        <v>545</v>
      </c>
      <c r="E1373" s="267" t="s">
        <v>545</v>
      </c>
      <c r="F1373" s="277" t="s">
        <v>545</v>
      </c>
      <c r="G1373" s="277" t="s">
        <v>545</v>
      </c>
      <c r="H1373" s="277" t="s">
        <v>545</v>
      </c>
      <c r="I1373" s="277" t="s">
        <v>545</v>
      </c>
      <c r="J1373" s="277" t="s">
        <v>545</v>
      </c>
      <c r="K1373" s="277" t="s">
        <v>545</v>
      </c>
      <c r="L1373" s="277" t="s">
        <v>545</v>
      </c>
      <c r="M1373" s="277" t="s">
        <v>545</v>
      </c>
    </row>
    <row r="1374" spans="1:13" ht="15" customHeight="1">
      <c r="B1374" s="576" t="s">
        <v>549</v>
      </c>
      <c r="C1374" s="577"/>
      <c r="D1374" s="267" t="s">
        <v>1126</v>
      </c>
      <c r="E1374" s="267" t="s">
        <v>1125</v>
      </c>
      <c r="F1374" s="279">
        <f>SUM(G1374:L1374)</f>
        <v>0</v>
      </c>
      <c r="G1374" s="279" t="s">
        <v>545</v>
      </c>
      <c r="H1374" s="279" t="s">
        <v>545</v>
      </c>
      <c r="I1374" s="279" t="s">
        <v>545</v>
      </c>
      <c r="J1374" s="279" t="s">
        <v>545</v>
      </c>
      <c r="K1374" s="279" t="s">
        <v>545</v>
      </c>
      <c r="L1374" s="279" t="s">
        <v>545</v>
      </c>
      <c r="M1374" s="279" t="s">
        <v>545</v>
      </c>
    </row>
    <row r="1375" spans="1:13" ht="15" customHeight="1">
      <c r="B1375" s="576" t="s">
        <v>548</v>
      </c>
      <c r="C1375" s="577"/>
      <c r="D1375" s="267" t="s">
        <v>1126</v>
      </c>
      <c r="E1375" s="267" t="s">
        <v>1125</v>
      </c>
      <c r="F1375" s="279">
        <f>SUM(G1375:L1375)</f>
        <v>0</v>
      </c>
      <c r="G1375" s="279" t="s">
        <v>545</v>
      </c>
      <c r="H1375" s="279" t="s">
        <v>545</v>
      </c>
      <c r="I1375" s="279" t="s">
        <v>545</v>
      </c>
      <c r="J1375" s="279" t="s">
        <v>545</v>
      </c>
      <c r="K1375" s="279" t="s">
        <v>545</v>
      </c>
      <c r="L1375" s="279" t="s">
        <v>545</v>
      </c>
      <c r="M1375" s="279" t="s">
        <v>545</v>
      </c>
    </row>
    <row r="1376" spans="1:13" ht="15" customHeight="1">
      <c r="B1376" s="576" t="s">
        <v>547</v>
      </c>
      <c r="C1376" s="577"/>
      <c r="D1376" s="267" t="s">
        <v>1126</v>
      </c>
      <c r="E1376" s="267" t="s">
        <v>1125</v>
      </c>
      <c r="F1376" s="279">
        <f>SUM(G1376:L1376)</f>
        <v>0</v>
      </c>
      <c r="G1376" s="279" t="s">
        <v>545</v>
      </c>
      <c r="H1376" s="279" t="s">
        <v>545</v>
      </c>
      <c r="I1376" s="279" t="s">
        <v>545</v>
      </c>
      <c r="J1376" s="279" t="s">
        <v>545</v>
      </c>
      <c r="K1376" s="279" t="s">
        <v>545</v>
      </c>
      <c r="L1376" s="279" t="s">
        <v>545</v>
      </c>
      <c r="M1376" s="279" t="s">
        <v>545</v>
      </c>
    </row>
    <row r="1377" spans="1:13" ht="15" customHeight="1">
      <c r="A1377" s="265" t="s">
        <v>1423</v>
      </c>
      <c r="B1377" s="578" t="s">
        <v>1124</v>
      </c>
      <c r="C1377" s="579"/>
      <c r="D1377" s="267" t="s">
        <v>1123</v>
      </c>
      <c r="E1377" s="267" t="s">
        <v>1122</v>
      </c>
      <c r="F1377" s="280">
        <f>SUM(G1377:L1377)</f>
        <v>0</v>
      </c>
      <c r="G1377" s="280">
        <f t="shared" ref="G1377:M1377" si="279">SUM(G1379:G1381)</f>
        <v>0</v>
      </c>
      <c r="H1377" s="280">
        <f t="shared" si="279"/>
        <v>0</v>
      </c>
      <c r="I1377" s="280">
        <f t="shared" si="279"/>
        <v>0</v>
      </c>
      <c r="J1377" s="280">
        <f t="shared" si="279"/>
        <v>0</v>
      </c>
      <c r="K1377" s="280">
        <f t="shared" si="279"/>
        <v>0</v>
      </c>
      <c r="L1377" s="280">
        <f t="shared" si="279"/>
        <v>0</v>
      </c>
      <c r="M1377" s="280">
        <f t="shared" si="279"/>
        <v>0</v>
      </c>
    </row>
    <row r="1378" spans="1:13" ht="15" customHeight="1">
      <c r="B1378" s="576" t="s">
        <v>550</v>
      </c>
      <c r="C1378" s="577"/>
      <c r="D1378" s="267" t="s">
        <v>545</v>
      </c>
      <c r="E1378" s="267" t="s">
        <v>545</v>
      </c>
      <c r="F1378" s="277" t="s">
        <v>545</v>
      </c>
      <c r="G1378" s="277" t="s">
        <v>545</v>
      </c>
      <c r="H1378" s="277" t="s">
        <v>545</v>
      </c>
      <c r="I1378" s="277" t="s">
        <v>545</v>
      </c>
      <c r="J1378" s="277" t="s">
        <v>545</v>
      </c>
      <c r="K1378" s="277" t="s">
        <v>545</v>
      </c>
      <c r="L1378" s="277" t="s">
        <v>545</v>
      </c>
      <c r="M1378" s="277" t="s">
        <v>545</v>
      </c>
    </row>
    <row r="1379" spans="1:13" ht="15" customHeight="1">
      <c r="B1379" s="576" t="s">
        <v>549</v>
      </c>
      <c r="C1379" s="577"/>
      <c r="D1379" s="267" t="s">
        <v>1123</v>
      </c>
      <c r="E1379" s="267" t="s">
        <v>1122</v>
      </c>
      <c r="F1379" s="279">
        <f>SUM(G1379:L1379)</f>
        <v>0</v>
      </c>
      <c r="G1379" s="279" t="s">
        <v>545</v>
      </c>
      <c r="H1379" s="279" t="s">
        <v>545</v>
      </c>
      <c r="I1379" s="279" t="s">
        <v>545</v>
      </c>
      <c r="J1379" s="279" t="s">
        <v>545</v>
      </c>
      <c r="K1379" s="279" t="s">
        <v>545</v>
      </c>
      <c r="L1379" s="279" t="s">
        <v>545</v>
      </c>
      <c r="M1379" s="279" t="s">
        <v>545</v>
      </c>
    </row>
    <row r="1380" spans="1:13" ht="15" customHeight="1">
      <c r="B1380" s="576" t="s">
        <v>548</v>
      </c>
      <c r="C1380" s="577"/>
      <c r="D1380" s="267" t="s">
        <v>1123</v>
      </c>
      <c r="E1380" s="267" t="s">
        <v>1122</v>
      </c>
      <c r="F1380" s="279">
        <f>SUM(G1380:L1380)</f>
        <v>0</v>
      </c>
      <c r="G1380" s="279" t="s">
        <v>545</v>
      </c>
      <c r="H1380" s="279" t="s">
        <v>545</v>
      </c>
      <c r="I1380" s="279" t="s">
        <v>545</v>
      </c>
      <c r="J1380" s="279" t="s">
        <v>545</v>
      </c>
      <c r="K1380" s="279" t="s">
        <v>545</v>
      </c>
      <c r="L1380" s="279" t="s">
        <v>545</v>
      </c>
      <c r="M1380" s="279" t="s">
        <v>545</v>
      </c>
    </row>
    <row r="1381" spans="1:13" ht="15" customHeight="1">
      <c r="B1381" s="576" t="s">
        <v>547</v>
      </c>
      <c r="C1381" s="577"/>
      <c r="D1381" s="267" t="s">
        <v>1123</v>
      </c>
      <c r="E1381" s="267" t="s">
        <v>1122</v>
      </c>
      <c r="F1381" s="279">
        <f>SUM(G1381:L1381)</f>
        <v>0</v>
      </c>
      <c r="G1381" s="279" t="s">
        <v>545</v>
      </c>
      <c r="H1381" s="279" t="s">
        <v>545</v>
      </c>
      <c r="I1381" s="279" t="s">
        <v>545</v>
      </c>
      <c r="J1381" s="279" t="s">
        <v>545</v>
      </c>
      <c r="K1381" s="279" t="s">
        <v>545</v>
      </c>
      <c r="L1381" s="279" t="s">
        <v>545</v>
      </c>
      <c r="M1381" s="279" t="s">
        <v>545</v>
      </c>
    </row>
    <row r="1382" spans="1:13" ht="15" customHeight="1">
      <c r="A1382" s="265" t="s">
        <v>1422</v>
      </c>
      <c r="B1382" s="578" t="s">
        <v>1121</v>
      </c>
      <c r="C1382" s="579"/>
      <c r="D1382" s="267" t="s">
        <v>1120</v>
      </c>
      <c r="E1382" s="267" t="s">
        <v>102</v>
      </c>
      <c r="F1382" s="280">
        <f>SUM(G1382:L1382)</f>
        <v>5586239.8900000006</v>
      </c>
      <c r="G1382" s="280">
        <f t="shared" ref="G1382:M1382" si="280">SUM(G1384:G1386)</f>
        <v>4892866.9800000004</v>
      </c>
      <c r="H1382" s="280">
        <f t="shared" si="280"/>
        <v>0</v>
      </c>
      <c r="I1382" s="280">
        <f t="shared" si="280"/>
        <v>0</v>
      </c>
      <c r="J1382" s="280">
        <f t="shared" si="280"/>
        <v>0</v>
      </c>
      <c r="K1382" s="280">
        <f t="shared" si="280"/>
        <v>0</v>
      </c>
      <c r="L1382" s="280">
        <f t="shared" si="280"/>
        <v>693372.91</v>
      </c>
      <c r="M1382" s="280">
        <f t="shared" si="280"/>
        <v>0</v>
      </c>
    </row>
    <row r="1383" spans="1:13" ht="15" customHeight="1">
      <c r="B1383" s="608" t="s">
        <v>550</v>
      </c>
      <c r="C1383" s="609"/>
      <c r="D1383" s="267" t="s">
        <v>545</v>
      </c>
      <c r="E1383" s="267" t="s">
        <v>545</v>
      </c>
      <c r="F1383" s="277" t="s">
        <v>545</v>
      </c>
      <c r="G1383" s="277" t="s">
        <v>545</v>
      </c>
      <c r="H1383" s="277" t="s">
        <v>545</v>
      </c>
      <c r="I1383" s="277" t="s">
        <v>545</v>
      </c>
      <c r="J1383" s="277" t="s">
        <v>545</v>
      </c>
      <c r="K1383" s="277" t="s">
        <v>545</v>
      </c>
      <c r="L1383" s="277" t="s">
        <v>545</v>
      </c>
      <c r="M1383" s="277" t="s">
        <v>545</v>
      </c>
    </row>
    <row r="1384" spans="1:13" ht="15" customHeight="1">
      <c r="B1384" s="608" t="s">
        <v>549</v>
      </c>
      <c r="C1384" s="609"/>
      <c r="D1384" s="267" t="s">
        <v>1120</v>
      </c>
      <c r="E1384" s="267" t="s">
        <v>102</v>
      </c>
      <c r="F1384" s="279">
        <f>SUM(G1384:L1384)</f>
        <v>5586239.8900000006</v>
      </c>
      <c r="G1384" s="279">
        <f t="shared" ref="G1384:M1384" si="281">G1389+G1419</f>
        <v>4892866.9800000004</v>
      </c>
      <c r="H1384" s="279">
        <f t="shared" si="281"/>
        <v>0</v>
      </c>
      <c r="I1384" s="279">
        <f t="shared" si="281"/>
        <v>0</v>
      </c>
      <c r="J1384" s="279">
        <f t="shared" si="281"/>
        <v>0</v>
      </c>
      <c r="K1384" s="279">
        <f t="shared" si="281"/>
        <v>0</v>
      </c>
      <c r="L1384" s="279">
        <f t="shared" si="281"/>
        <v>693372.91</v>
      </c>
      <c r="M1384" s="279">
        <f t="shared" si="281"/>
        <v>0</v>
      </c>
    </row>
    <row r="1385" spans="1:13" ht="15" customHeight="1">
      <c r="B1385" s="608" t="s">
        <v>548</v>
      </c>
      <c r="C1385" s="609"/>
      <c r="D1385" s="267" t="s">
        <v>1120</v>
      </c>
      <c r="E1385" s="267" t="s">
        <v>102</v>
      </c>
      <c r="F1385" s="279">
        <f>SUM(G1385:L1385)</f>
        <v>0</v>
      </c>
      <c r="G1385" s="279" t="s">
        <v>545</v>
      </c>
      <c r="H1385" s="279" t="s">
        <v>545</v>
      </c>
      <c r="I1385" s="279" t="s">
        <v>545</v>
      </c>
      <c r="J1385" s="279" t="s">
        <v>545</v>
      </c>
      <c r="K1385" s="279" t="s">
        <v>545</v>
      </c>
      <c r="L1385" s="279">
        <f>L1390+L1420</f>
        <v>0</v>
      </c>
      <c r="M1385" s="279" t="s">
        <v>545</v>
      </c>
    </row>
    <row r="1386" spans="1:13" ht="15" customHeight="1">
      <c r="B1386" s="608" t="s">
        <v>547</v>
      </c>
      <c r="C1386" s="609"/>
      <c r="D1386" s="267" t="s">
        <v>1120</v>
      </c>
      <c r="E1386" s="267" t="s">
        <v>102</v>
      </c>
      <c r="F1386" s="279">
        <f>SUM(G1386:L1386)</f>
        <v>0</v>
      </c>
      <c r="G1386" s="279" t="s">
        <v>545</v>
      </c>
      <c r="H1386" s="279" t="s">
        <v>545</v>
      </c>
      <c r="I1386" s="279" t="s">
        <v>545</v>
      </c>
      <c r="J1386" s="279" t="s">
        <v>545</v>
      </c>
      <c r="K1386" s="279" t="s">
        <v>545</v>
      </c>
      <c r="L1386" s="279">
        <f>L1391+L1421</f>
        <v>0</v>
      </c>
      <c r="M1386" s="279" t="s">
        <v>545</v>
      </c>
    </row>
    <row r="1387" spans="1:13" ht="15" customHeight="1">
      <c r="A1387" s="265" t="s">
        <v>1421</v>
      </c>
      <c r="B1387" s="578" t="s">
        <v>681</v>
      </c>
      <c r="C1387" s="579"/>
      <c r="D1387" s="267" t="s">
        <v>1119</v>
      </c>
      <c r="E1387" s="267" t="s">
        <v>102</v>
      </c>
      <c r="F1387" s="280">
        <f>SUM(G1387:L1387)</f>
        <v>0</v>
      </c>
      <c r="G1387" s="280">
        <f t="shared" ref="G1387:M1387" si="282">SUM(G1389:G1391)</f>
        <v>0</v>
      </c>
      <c r="H1387" s="280">
        <f t="shared" si="282"/>
        <v>0</v>
      </c>
      <c r="I1387" s="280">
        <f t="shared" si="282"/>
        <v>0</v>
      </c>
      <c r="J1387" s="280">
        <f t="shared" si="282"/>
        <v>0</v>
      </c>
      <c r="K1387" s="280">
        <f t="shared" si="282"/>
        <v>0</v>
      </c>
      <c r="L1387" s="280">
        <f t="shared" si="282"/>
        <v>0</v>
      </c>
      <c r="M1387" s="280">
        <f t="shared" si="282"/>
        <v>0</v>
      </c>
    </row>
    <row r="1388" spans="1:13" ht="15" customHeight="1">
      <c r="B1388" s="582" t="s">
        <v>550</v>
      </c>
      <c r="C1388" s="583"/>
      <c r="D1388" s="267" t="s">
        <v>545</v>
      </c>
      <c r="E1388" s="267" t="s">
        <v>545</v>
      </c>
      <c r="F1388" s="277" t="s">
        <v>545</v>
      </c>
      <c r="G1388" s="277" t="s">
        <v>545</v>
      </c>
      <c r="H1388" s="277" t="s">
        <v>545</v>
      </c>
      <c r="I1388" s="277" t="s">
        <v>545</v>
      </c>
      <c r="J1388" s="277" t="s">
        <v>545</v>
      </c>
      <c r="K1388" s="277" t="s">
        <v>545</v>
      </c>
      <c r="L1388" s="277" t="s">
        <v>545</v>
      </c>
      <c r="M1388" s="277" t="s">
        <v>545</v>
      </c>
    </row>
    <row r="1389" spans="1:13" ht="30" customHeight="1">
      <c r="B1389" s="582" t="s">
        <v>549</v>
      </c>
      <c r="C1389" s="583"/>
      <c r="D1389" s="267" t="s">
        <v>1119</v>
      </c>
      <c r="E1389" s="267" t="s">
        <v>102</v>
      </c>
      <c r="F1389" s="279">
        <f>SUM(G1389:L1389)</f>
        <v>0</v>
      </c>
      <c r="G1389" s="279">
        <v>0</v>
      </c>
      <c r="H1389" s="279"/>
      <c r="I1389" s="279">
        <v>0</v>
      </c>
      <c r="J1389" s="279">
        <v>0</v>
      </c>
      <c r="K1389" s="279"/>
      <c r="L1389" s="279">
        <v>0</v>
      </c>
      <c r="M1389" s="279">
        <v>0</v>
      </c>
    </row>
    <row r="1390" spans="1:13">
      <c r="B1390" s="582" t="s">
        <v>548</v>
      </c>
      <c r="C1390" s="583"/>
      <c r="D1390" s="267" t="s">
        <v>1119</v>
      </c>
      <c r="E1390" s="267" t="s">
        <v>102</v>
      </c>
      <c r="F1390" s="279">
        <f>SUM(G1390:L1390)</f>
        <v>0</v>
      </c>
      <c r="G1390" s="279"/>
      <c r="H1390" s="279"/>
      <c r="I1390" s="279"/>
      <c r="J1390" s="279"/>
      <c r="K1390" s="279"/>
      <c r="L1390" s="279">
        <v>0</v>
      </c>
      <c r="M1390" s="279"/>
    </row>
    <row r="1391" spans="1:13">
      <c r="B1391" s="582" t="s">
        <v>547</v>
      </c>
      <c r="C1391" s="583"/>
      <c r="D1391" s="267" t="s">
        <v>1119</v>
      </c>
      <c r="E1391" s="267" t="s">
        <v>102</v>
      </c>
      <c r="F1391" s="279">
        <f>SUM(G1391:L1391)</f>
        <v>0</v>
      </c>
      <c r="G1391" s="279"/>
      <c r="H1391" s="279"/>
      <c r="I1391" s="279"/>
      <c r="J1391" s="279"/>
      <c r="K1391" s="279"/>
      <c r="L1391" s="279">
        <v>0</v>
      </c>
      <c r="M1391" s="279"/>
    </row>
    <row r="1392" spans="1:13" ht="15" customHeight="1">
      <c r="A1392" s="265" t="s">
        <v>1420</v>
      </c>
      <c r="B1392" s="578" t="s">
        <v>678</v>
      </c>
      <c r="C1392" s="579"/>
      <c r="D1392" s="267" t="s">
        <v>1118</v>
      </c>
      <c r="E1392" s="267" t="s">
        <v>673</v>
      </c>
      <c r="F1392" s="280">
        <f>SUM(G1392:L1392)</f>
        <v>0</v>
      </c>
      <c r="G1392" s="280">
        <f t="shared" ref="G1392:M1392" si="283">SUM(G1394:G1396)</f>
        <v>0</v>
      </c>
      <c r="H1392" s="280">
        <f t="shared" si="283"/>
        <v>0</v>
      </c>
      <c r="I1392" s="280">
        <f t="shared" si="283"/>
        <v>0</v>
      </c>
      <c r="J1392" s="280">
        <f t="shared" si="283"/>
        <v>0</v>
      </c>
      <c r="K1392" s="280">
        <f t="shared" si="283"/>
        <v>0</v>
      </c>
      <c r="L1392" s="280">
        <f t="shared" si="283"/>
        <v>0</v>
      </c>
      <c r="M1392" s="280">
        <f t="shared" si="283"/>
        <v>0</v>
      </c>
    </row>
    <row r="1393" spans="1:13" ht="15" customHeight="1">
      <c r="B1393" s="576" t="s">
        <v>550</v>
      </c>
      <c r="C1393" s="577"/>
      <c r="D1393" s="267" t="s">
        <v>545</v>
      </c>
      <c r="E1393" s="267" t="s">
        <v>545</v>
      </c>
      <c r="F1393" s="277" t="s">
        <v>545</v>
      </c>
      <c r="G1393" s="277" t="s">
        <v>545</v>
      </c>
      <c r="H1393" s="277" t="s">
        <v>545</v>
      </c>
      <c r="I1393" s="277" t="s">
        <v>545</v>
      </c>
      <c r="J1393" s="277" t="s">
        <v>545</v>
      </c>
      <c r="K1393" s="277" t="s">
        <v>545</v>
      </c>
      <c r="L1393" s="277" t="s">
        <v>545</v>
      </c>
      <c r="M1393" s="277" t="s">
        <v>545</v>
      </c>
    </row>
    <row r="1394" spans="1:13" ht="15" customHeight="1">
      <c r="B1394" s="576" t="s">
        <v>549</v>
      </c>
      <c r="C1394" s="577"/>
      <c r="D1394" s="267" t="s">
        <v>1118</v>
      </c>
      <c r="E1394" s="267" t="s">
        <v>673</v>
      </c>
      <c r="F1394" s="279">
        <f>SUM(G1394:L1394)</f>
        <v>0</v>
      </c>
      <c r="G1394" s="279" t="s">
        <v>545</v>
      </c>
      <c r="H1394" s="279" t="s">
        <v>545</v>
      </c>
      <c r="I1394" s="279" t="s">
        <v>545</v>
      </c>
      <c r="J1394" s="279" t="s">
        <v>545</v>
      </c>
      <c r="K1394" s="279" t="s">
        <v>545</v>
      </c>
      <c r="L1394" s="279" t="s">
        <v>545</v>
      </c>
      <c r="M1394" s="279" t="s">
        <v>545</v>
      </c>
    </row>
    <row r="1395" spans="1:13" ht="15" customHeight="1">
      <c r="B1395" s="576" t="s">
        <v>548</v>
      </c>
      <c r="C1395" s="577"/>
      <c r="D1395" s="267" t="s">
        <v>1118</v>
      </c>
      <c r="E1395" s="267" t="s">
        <v>673</v>
      </c>
      <c r="F1395" s="279">
        <f>SUM(G1395:L1395)</f>
        <v>0</v>
      </c>
      <c r="G1395" s="279" t="s">
        <v>545</v>
      </c>
      <c r="H1395" s="279" t="s">
        <v>545</v>
      </c>
      <c r="I1395" s="279" t="s">
        <v>545</v>
      </c>
      <c r="J1395" s="279" t="s">
        <v>545</v>
      </c>
      <c r="K1395" s="279" t="s">
        <v>545</v>
      </c>
      <c r="L1395" s="279" t="s">
        <v>545</v>
      </c>
      <c r="M1395" s="279" t="s">
        <v>545</v>
      </c>
    </row>
    <row r="1396" spans="1:13" ht="15" customHeight="1">
      <c r="B1396" s="576" t="s">
        <v>547</v>
      </c>
      <c r="C1396" s="577"/>
      <c r="D1396" s="267" t="s">
        <v>1118</v>
      </c>
      <c r="E1396" s="267" t="s">
        <v>673</v>
      </c>
      <c r="F1396" s="279">
        <f>SUM(G1396:L1396)</f>
        <v>0</v>
      </c>
      <c r="G1396" s="279" t="s">
        <v>545</v>
      </c>
      <c r="H1396" s="279" t="s">
        <v>545</v>
      </c>
      <c r="I1396" s="279" t="s">
        <v>545</v>
      </c>
      <c r="J1396" s="279" t="s">
        <v>545</v>
      </c>
      <c r="K1396" s="279" t="s">
        <v>545</v>
      </c>
      <c r="L1396" s="279" t="s">
        <v>545</v>
      </c>
      <c r="M1396" s="279" t="s">
        <v>545</v>
      </c>
    </row>
    <row r="1397" spans="1:13" ht="15" customHeight="1">
      <c r="A1397" s="265" t="s">
        <v>1419</v>
      </c>
      <c r="B1397" s="578" t="s">
        <v>675</v>
      </c>
      <c r="C1397" s="579"/>
      <c r="D1397" s="267" t="s">
        <v>1117</v>
      </c>
      <c r="E1397" s="267" t="s">
        <v>673</v>
      </c>
      <c r="F1397" s="280">
        <f>SUM(G1397:L1397)</f>
        <v>0</v>
      </c>
      <c r="G1397" s="280">
        <f t="shared" ref="G1397:M1397" si="284">SUM(G1399:G1401)</f>
        <v>0</v>
      </c>
      <c r="H1397" s="280">
        <f t="shared" si="284"/>
        <v>0</v>
      </c>
      <c r="I1397" s="280">
        <f t="shared" si="284"/>
        <v>0</v>
      </c>
      <c r="J1397" s="280">
        <f t="shared" si="284"/>
        <v>0</v>
      </c>
      <c r="K1397" s="280">
        <f t="shared" si="284"/>
        <v>0</v>
      </c>
      <c r="L1397" s="280">
        <f t="shared" si="284"/>
        <v>0</v>
      </c>
      <c r="M1397" s="280">
        <f t="shared" si="284"/>
        <v>0</v>
      </c>
    </row>
    <row r="1398" spans="1:13" ht="15" customHeight="1">
      <c r="B1398" s="576" t="s">
        <v>550</v>
      </c>
      <c r="C1398" s="577"/>
      <c r="D1398" s="267" t="s">
        <v>545</v>
      </c>
      <c r="E1398" s="267" t="s">
        <v>545</v>
      </c>
      <c r="F1398" s="277" t="s">
        <v>545</v>
      </c>
      <c r="G1398" s="277" t="s">
        <v>545</v>
      </c>
      <c r="H1398" s="277" t="s">
        <v>545</v>
      </c>
      <c r="I1398" s="277" t="s">
        <v>545</v>
      </c>
      <c r="J1398" s="277" t="s">
        <v>545</v>
      </c>
      <c r="K1398" s="277" t="s">
        <v>545</v>
      </c>
      <c r="L1398" s="277" t="s">
        <v>545</v>
      </c>
      <c r="M1398" s="277" t="s">
        <v>545</v>
      </c>
    </row>
    <row r="1399" spans="1:13" ht="15" customHeight="1">
      <c r="B1399" s="576" t="s">
        <v>549</v>
      </c>
      <c r="C1399" s="577"/>
      <c r="D1399" s="267" t="s">
        <v>1117</v>
      </c>
      <c r="E1399" s="267" t="s">
        <v>673</v>
      </c>
      <c r="F1399" s="279">
        <f>SUM(G1399:L1399)</f>
        <v>0</v>
      </c>
      <c r="G1399" s="279" t="s">
        <v>545</v>
      </c>
      <c r="H1399" s="279" t="s">
        <v>545</v>
      </c>
      <c r="I1399" s="279" t="s">
        <v>545</v>
      </c>
      <c r="J1399" s="279" t="s">
        <v>545</v>
      </c>
      <c r="K1399" s="279" t="s">
        <v>545</v>
      </c>
      <c r="L1399" s="279" t="s">
        <v>545</v>
      </c>
      <c r="M1399" s="279" t="s">
        <v>545</v>
      </c>
    </row>
    <row r="1400" spans="1:13" ht="15" customHeight="1">
      <c r="B1400" s="576" t="s">
        <v>548</v>
      </c>
      <c r="C1400" s="577"/>
      <c r="D1400" s="267" t="s">
        <v>1117</v>
      </c>
      <c r="E1400" s="267" t="s">
        <v>673</v>
      </c>
      <c r="F1400" s="279">
        <f>SUM(G1400:L1400)</f>
        <v>0</v>
      </c>
      <c r="G1400" s="279" t="s">
        <v>545</v>
      </c>
      <c r="H1400" s="279" t="s">
        <v>545</v>
      </c>
      <c r="I1400" s="279" t="s">
        <v>545</v>
      </c>
      <c r="J1400" s="279" t="s">
        <v>545</v>
      </c>
      <c r="K1400" s="279" t="s">
        <v>545</v>
      </c>
      <c r="L1400" s="279" t="s">
        <v>545</v>
      </c>
      <c r="M1400" s="279" t="s">
        <v>545</v>
      </c>
    </row>
    <row r="1401" spans="1:13" ht="15" customHeight="1">
      <c r="B1401" s="576" t="s">
        <v>547</v>
      </c>
      <c r="C1401" s="577"/>
      <c r="D1401" s="267" t="s">
        <v>1117</v>
      </c>
      <c r="E1401" s="267" t="s">
        <v>673</v>
      </c>
      <c r="F1401" s="279">
        <f>SUM(G1401:L1401)</f>
        <v>0</v>
      </c>
      <c r="G1401" s="279" t="s">
        <v>545</v>
      </c>
      <c r="H1401" s="279" t="s">
        <v>545</v>
      </c>
      <c r="I1401" s="279" t="s">
        <v>545</v>
      </c>
      <c r="J1401" s="279" t="s">
        <v>545</v>
      </c>
      <c r="K1401" s="279" t="s">
        <v>545</v>
      </c>
      <c r="L1401" s="279" t="s">
        <v>545</v>
      </c>
      <c r="M1401" s="279" t="s">
        <v>545</v>
      </c>
    </row>
    <row r="1402" spans="1:13" ht="15" customHeight="1">
      <c r="A1402" s="265" t="s">
        <v>1418</v>
      </c>
      <c r="B1402" s="578" t="s">
        <v>640</v>
      </c>
      <c r="C1402" s="579"/>
      <c r="D1402" s="267" t="s">
        <v>1116</v>
      </c>
      <c r="E1402" s="267" t="s">
        <v>670</v>
      </c>
      <c r="F1402" s="280">
        <f>SUM(G1402:L1402)</f>
        <v>0</v>
      </c>
      <c r="G1402" s="280">
        <f t="shared" ref="G1402:M1402" si="285">SUM(G1404:G1406)</f>
        <v>0</v>
      </c>
      <c r="H1402" s="280">
        <f t="shared" si="285"/>
        <v>0</v>
      </c>
      <c r="I1402" s="280">
        <f t="shared" si="285"/>
        <v>0</v>
      </c>
      <c r="J1402" s="280">
        <f t="shared" si="285"/>
        <v>0</v>
      </c>
      <c r="K1402" s="280">
        <f t="shared" si="285"/>
        <v>0</v>
      </c>
      <c r="L1402" s="280">
        <f t="shared" si="285"/>
        <v>0</v>
      </c>
      <c r="M1402" s="280">
        <f t="shared" si="285"/>
        <v>0</v>
      </c>
    </row>
    <row r="1403" spans="1:13" ht="15" customHeight="1">
      <c r="B1403" s="576" t="s">
        <v>550</v>
      </c>
      <c r="C1403" s="577"/>
      <c r="D1403" s="267" t="s">
        <v>545</v>
      </c>
      <c r="E1403" s="267" t="s">
        <v>545</v>
      </c>
      <c r="F1403" s="277" t="s">
        <v>545</v>
      </c>
      <c r="G1403" s="277" t="s">
        <v>545</v>
      </c>
      <c r="H1403" s="277" t="s">
        <v>545</v>
      </c>
      <c r="I1403" s="277" t="s">
        <v>545</v>
      </c>
      <c r="J1403" s="277" t="s">
        <v>545</v>
      </c>
      <c r="K1403" s="277" t="s">
        <v>545</v>
      </c>
      <c r="L1403" s="277" t="s">
        <v>545</v>
      </c>
      <c r="M1403" s="277" t="s">
        <v>545</v>
      </c>
    </row>
    <row r="1404" spans="1:13" ht="15" customHeight="1">
      <c r="B1404" s="576" t="s">
        <v>549</v>
      </c>
      <c r="C1404" s="577"/>
      <c r="D1404" s="267" t="s">
        <v>1116</v>
      </c>
      <c r="E1404" s="267" t="s">
        <v>670</v>
      </c>
      <c r="F1404" s="279">
        <f>SUM(G1404:L1404)</f>
        <v>0</v>
      </c>
      <c r="G1404" s="279" t="s">
        <v>545</v>
      </c>
      <c r="H1404" s="279" t="s">
        <v>545</v>
      </c>
      <c r="I1404" s="279" t="s">
        <v>545</v>
      </c>
      <c r="J1404" s="279" t="s">
        <v>545</v>
      </c>
      <c r="K1404" s="279" t="s">
        <v>545</v>
      </c>
      <c r="L1404" s="279" t="s">
        <v>545</v>
      </c>
      <c r="M1404" s="279" t="s">
        <v>545</v>
      </c>
    </row>
    <row r="1405" spans="1:13" ht="15" customHeight="1">
      <c r="B1405" s="576" t="s">
        <v>548</v>
      </c>
      <c r="C1405" s="577"/>
      <c r="D1405" s="267" t="s">
        <v>1116</v>
      </c>
      <c r="E1405" s="267" t="s">
        <v>670</v>
      </c>
      <c r="F1405" s="279">
        <f>SUM(G1405:L1405)</f>
        <v>0</v>
      </c>
      <c r="G1405" s="279" t="s">
        <v>545</v>
      </c>
      <c r="H1405" s="279" t="s">
        <v>545</v>
      </c>
      <c r="I1405" s="279" t="s">
        <v>545</v>
      </c>
      <c r="J1405" s="279" t="s">
        <v>545</v>
      </c>
      <c r="K1405" s="279" t="s">
        <v>545</v>
      </c>
      <c r="L1405" s="279" t="s">
        <v>545</v>
      </c>
      <c r="M1405" s="279" t="s">
        <v>545</v>
      </c>
    </row>
    <row r="1406" spans="1:13" ht="15" customHeight="1">
      <c r="B1406" s="576" t="s">
        <v>547</v>
      </c>
      <c r="C1406" s="577"/>
      <c r="D1406" s="267" t="s">
        <v>1116</v>
      </c>
      <c r="E1406" s="267" t="s">
        <v>670</v>
      </c>
      <c r="F1406" s="279">
        <f>SUM(G1406:L1406)</f>
        <v>0</v>
      </c>
      <c r="G1406" s="279" t="s">
        <v>545</v>
      </c>
      <c r="H1406" s="279" t="s">
        <v>545</v>
      </c>
      <c r="I1406" s="279" t="s">
        <v>545</v>
      </c>
      <c r="J1406" s="279" t="s">
        <v>545</v>
      </c>
      <c r="K1406" s="279" t="s">
        <v>545</v>
      </c>
      <c r="L1406" s="279" t="s">
        <v>545</v>
      </c>
      <c r="M1406" s="279" t="s">
        <v>545</v>
      </c>
    </row>
    <row r="1407" spans="1:13" ht="15" customHeight="1">
      <c r="A1407" s="265" t="s">
        <v>1418</v>
      </c>
      <c r="B1407" s="578" t="s">
        <v>574</v>
      </c>
      <c r="C1407" s="579"/>
      <c r="D1407" s="267">
        <v>2615</v>
      </c>
      <c r="E1407" s="283" t="s">
        <v>668</v>
      </c>
      <c r="F1407" s="280">
        <f>SUM(G1407:L1407)</f>
        <v>0</v>
      </c>
      <c r="G1407" s="280">
        <f t="shared" ref="G1407:M1407" si="286">SUM(G1409:G1411)</f>
        <v>0</v>
      </c>
      <c r="H1407" s="280">
        <f t="shared" si="286"/>
        <v>0</v>
      </c>
      <c r="I1407" s="280">
        <f t="shared" si="286"/>
        <v>0</v>
      </c>
      <c r="J1407" s="280">
        <f t="shared" si="286"/>
        <v>0</v>
      </c>
      <c r="K1407" s="280">
        <f t="shared" si="286"/>
        <v>0</v>
      </c>
      <c r="L1407" s="280">
        <f t="shared" si="286"/>
        <v>0</v>
      </c>
      <c r="M1407" s="280">
        <f t="shared" si="286"/>
        <v>0</v>
      </c>
    </row>
    <row r="1408" spans="1:13" ht="15" customHeight="1">
      <c r="B1408" s="576" t="s">
        <v>550</v>
      </c>
      <c r="C1408" s="577"/>
      <c r="D1408" s="267" t="s">
        <v>545</v>
      </c>
      <c r="E1408" s="267" t="s">
        <v>545</v>
      </c>
      <c r="F1408" s="277" t="s">
        <v>545</v>
      </c>
      <c r="G1408" s="277" t="s">
        <v>545</v>
      </c>
      <c r="H1408" s="277" t="s">
        <v>545</v>
      </c>
      <c r="I1408" s="277" t="s">
        <v>545</v>
      </c>
      <c r="J1408" s="277" t="s">
        <v>545</v>
      </c>
      <c r="K1408" s="277" t="s">
        <v>545</v>
      </c>
      <c r="L1408" s="277" t="s">
        <v>545</v>
      </c>
      <c r="M1408" s="277" t="s">
        <v>545</v>
      </c>
    </row>
    <row r="1409" spans="1:13" ht="15" customHeight="1">
      <c r="B1409" s="576" t="s">
        <v>549</v>
      </c>
      <c r="C1409" s="577"/>
      <c r="D1409" s="267">
        <v>2615</v>
      </c>
      <c r="E1409" s="283" t="s">
        <v>668</v>
      </c>
      <c r="F1409" s="279">
        <f>SUM(G1409:L1409)</f>
        <v>0</v>
      </c>
      <c r="G1409" s="279" t="s">
        <v>545</v>
      </c>
      <c r="H1409" s="279" t="s">
        <v>545</v>
      </c>
      <c r="I1409" s="279" t="s">
        <v>545</v>
      </c>
      <c r="J1409" s="279" t="s">
        <v>545</v>
      </c>
      <c r="K1409" s="279" t="s">
        <v>545</v>
      </c>
      <c r="L1409" s="279" t="s">
        <v>545</v>
      </c>
      <c r="M1409" s="279" t="s">
        <v>545</v>
      </c>
    </row>
    <row r="1410" spans="1:13" ht="15" customHeight="1">
      <c r="B1410" s="576" t="s">
        <v>548</v>
      </c>
      <c r="C1410" s="577"/>
      <c r="D1410" s="267">
        <v>2615</v>
      </c>
      <c r="E1410" s="283" t="s">
        <v>668</v>
      </c>
      <c r="F1410" s="279">
        <f>SUM(G1410:L1410)</f>
        <v>0</v>
      </c>
      <c r="G1410" s="279" t="s">
        <v>545</v>
      </c>
      <c r="H1410" s="279" t="s">
        <v>545</v>
      </c>
      <c r="I1410" s="279" t="s">
        <v>545</v>
      </c>
      <c r="J1410" s="279" t="s">
        <v>545</v>
      </c>
      <c r="K1410" s="279" t="s">
        <v>545</v>
      </c>
      <c r="L1410" s="279" t="s">
        <v>545</v>
      </c>
      <c r="M1410" s="279" t="s">
        <v>545</v>
      </c>
    </row>
    <row r="1411" spans="1:13" ht="15" customHeight="1">
      <c r="B1411" s="576" t="s">
        <v>547</v>
      </c>
      <c r="C1411" s="577"/>
      <c r="D1411" s="267">
        <v>2615</v>
      </c>
      <c r="E1411" s="283" t="s">
        <v>668</v>
      </c>
      <c r="F1411" s="279">
        <f>SUM(G1411:L1411)</f>
        <v>0</v>
      </c>
      <c r="G1411" s="279" t="s">
        <v>545</v>
      </c>
      <c r="H1411" s="279" t="s">
        <v>545</v>
      </c>
      <c r="I1411" s="279" t="s">
        <v>545</v>
      </c>
      <c r="J1411" s="279" t="s">
        <v>545</v>
      </c>
      <c r="K1411" s="279" t="s">
        <v>545</v>
      </c>
      <c r="L1411" s="279" t="s">
        <v>545</v>
      </c>
      <c r="M1411" s="279" t="s">
        <v>545</v>
      </c>
    </row>
    <row r="1412" spans="1:13" ht="15" customHeight="1">
      <c r="A1412" s="265" t="s">
        <v>1417</v>
      </c>
      <c r="B1412" s="578" t="s">
        <v>570</v>
      </c>
      <c r="C1412" s="579"/>
      <c r="D1412" s="267" t="s">
        <v>1114</v>
      </c>
      <c r="E1412" s="267" t="s">
        <v>665</v>
      </c>
      <c r="F1412" s="280">
        <f>SUM(G1412:L1412)</f>
        <v>0</v>
      </c>
      <c r="G1412" s="280">
        <f t="shared" ref="G1412:M1412" si="287">SUM(G1414:G1416)</f>
        <v>0</v>
      </c>
      <c r="H1412" s="280">
        <f t="shared" si="287"/>
        <v>0</v>
      </c>
      <c r="I1412" s="280">
        <f t="shared" si="287"/>
        <v>0</v>
      </c>
      <c r="J1412" s="280">
        <f t="shared" si="287"/>
        <v>0</v>
      </c>
      <c r="K1412" s="280">
        <f t="shared" si="287"/>
        <v>0</v>
      </c>
      <c r="L1412" s="280">
        <f t="shared" si="287"/>
        <v>0</v>
      </c>
      <c r="M1412" s="280">
        <f t="shared" si="287"/>
        <v>0</v>
      </c>
    </row>
    <row r="1413" spans="1:13" ht="15" customHeight="1">
      <c r="B1413" s="576" t="s">
        <v>550</v>
      </c>
      <c r="C1413" s="577"/>
      <c r="D1413" s="267" t="s">
        <v>545</v>
      </c>
      <c r="E1413" s="267" t="s">
        <v>545</v>
      </c>
      <c r="F1413" s="277" t="s">
        <v>545</v>
      </c>
      <c r="G1413" s="277" t="s">
        <v>545</v>
      </c>
      <c r="H1413" s="277" t="s">
        <v>545</v>
      </c>
      <c r="I1413" s="277" t="s">
        <v>545</v>
      </c>
      <c r="J1413" s="277" t="s">
        <v>545</v>
      </c>
      <c r="K1413" s="277" t="s">
        <v>545</v>
      </c>
      <c r="L1413" s="277" t="s">
        <v>545</v>
      </c>
      <c r="M1413" s="277" t="s">
        <v>545</v>
      </c>
    </row>
    <row r="1414" spans="1:13" ht="15" customHeight="1">
      <c r="B1414" s="576" t="s">
        <v>549</v>
      </c>
      <c r="C1414" s="577"/>
      <c r="D1414" s="267" t="s">
        <v>1114</v>
      </c>
      <c r="E1414" s="267" t="s">
        <v>665</v>
      </c>
      <c r="F1414" s="279">
        <f>SUM(G1414:L1414)</f>
        <v>0</v>
      </c>
      <c r="G1414" s="279"/>
      <c r="H1414" s="279"/>
      <c r="I1414" s="279"/>
      <c r="J1414" s="279"/>
      <c r="K1414" s="279"/>
      <c r="L1414" s="279"/>
      <c r="M1414" s="279"/>
    </row>
    <row r="1415" spans="1:13" ht="15" customHeight="1">
      <c r="B1415" s="576" t="s">
        <v>548</v>
      </c>
      <c r="C1415" s="577"/>
      <c r="D1415" s="267" t="s">
        <v>1114</v>
      </c>
      <c r="E1415" s="267" t="s">
        <v>665</v>
      </c>
      <c r="F1415" s="279">
        <f>SUM(G1415:L1415)</f>
        <v>0</v>
      </c>
      <c r="G1415" s="279"/>
      <c r="H1415" s="279"/>
      <c r="I1415" s="279"/>
      <c r="J1415" s="279"/>
      <c r="K1415" s="279"/>
      <c r="L1415" s="279"/>
      <c r="M1415" s="279"/>
    </row>
    <row r="1416" spans="1:13" ht="15" customHeight="1">
      <c r="B1416" s="576" t="s">
        <v>547</v>
      </c>
      <c r="C1416" s="577"/>
      <c r="D1416" s="267" t="s">
        <v>1114</v>
      </c>
      <c r="E1416" s="267" t="s">
        <v>665</v>
      </c>
      <c r="F1416" s="279">
        <f>SUM(G1416:L1416)</f>
        <v>0</v>
      </c>
      <c r="G1416" s="279"/>
      <c r="H1416" s="279"/>
      <c r="I1416" s="279"/>
      <c r="J1416" s="279"/>
      <c r="K1416" s="279"/>
      <c r="L1416" s="279"/>
      <c r="M1416" s="279"/>
    </row>
    <row r="1417" spans="1:13" ht="15" customHeight="1">
      <c r="A1417" s="265" t="s">
        <v>1416</v>
      </c>
      <c r="B1417" s="578" t="s">
        <v>663</v>
      </c>
      <c r="C1417" s="579"/>
      <c r="D1417" s="267" t="s">
        <v>1113</v>
      </c>
      <c r="E1417" s="267" t="s">
        <v>102</v>
      </c>
      <c r="F1417" s="280">
        <f>SUM(G1417:L1417)</f>
        <v>5586239.8900000006</v>
      </c>
      <c r="G1417" s="280">
        <f t="shared" ref="G1417:M1417" si="288">SUM(G1419:G1421)</f>
        <v>4892866.9800000004</v>
      </c>
      <c r="H1417" s="280">
        <f t="shared" si="288"/>
        <v>0</v>
      </c>
      <c r="I1417" s="280">
        <f t="shared" si="288"/>
        <v>0</v>
      </c>
      <c r="J1417" s="280">
        <f t="shared" si="288"/>
        <v>0</v>
      </c>
      <c r="K1417" s="280">
        <f t="shared" si="288"/>
        <v>0</v>
      </c>
      <c r="L1417" s="280">
        <f t="shared" si="288"/>
        <v>693372.91</v>
      </c>
      <c r="M1417" s="280">
        <f t="shared" si="288"/>
        <v>0</v>
      </c>
    </row>
    <row r="1418" spans="1:13" ht="15" customHeight="1">
      <c r="B1418" s="582" t="s">
        <v>550</v>
      </c>
      <c r="C1418" s="583"/>
      <c r="D1418" s="267" t="s">
        <v>545</v>
      </c>
      <c r="E1418" s="267" t="s">
        <v>545</v>
      </c>
      <c r="F1418" s="277" t="s">
        <v>545</v>
      </c>
      <c r="G1418" s="277" t="s">
        <v>545</v>
      </c>
      <c r="H1418" s="277" t="s">
        <v>545</v>
      </c>
      <c r="I1418" s="277" t="s">
        <v>545</v>
      </c>
      <c r="J1418" s="277" t="s">
        <v>545</v>
      </c>
      <c r="K1418" s="277" t="s">
        <v>545</v>
      </c>
      <c r="L1418" s="277" t="s">
        <v>545</v>
      </c>
      <c r="M1418" s="277" t="s">
        <v>545</v>
      </c>
    </row>
    <row r="1419" spans="1:13" ht="30" customHeight="1">
      <c r="B1419" s="582" t="s">
        <v>549</v>
      </c>
      <c r="C1419" s="583"/>
      <c r="D1419" s="267" t="s">
        <v>1113</v>
      </c>
      <c r="E1419" s="267" t="s">
        <v>102</v>
      </c>
      <c r="F1419" s="279">
        <f>SUM(G1419:L1419)</f>
        <v>5586239.8900000006</v>
      </c>
      <c r="G1419" s="279">
        <v>4892866.9800000004</v>
      </c>
      <c r="H1419" s="279"/>
      <c r="I1419" s="279">
        <v>0</v>
      </c>
      <c r="J1419" s="279">
        <v>0</v>
      </c>
      <c r="K1419" s="279"/>
      <c r="L1419" s="279">
        <v>693372.91</v>
      </c>
      <c r="M1419" s="279">
        <v>0</v>
      </c>
    </row>
    <row r="1420" spans="1:13">
      <c r="B1420" s="582" t="s">
        <v>548</v>
      </c>
      <c r="C1420" s="583"/>
      <c r="D1420" s="267" t="s">
        <v>1113</v>
      </c>
      <c r="E1420" s="267" t="s">
        <v>102</v>
      </c>
      <c r="F1420" s="279">
        <f>SUM(G1420:L1420)</f>
        <v>0</v>
      </c>
      <c r="G1420" s="279"/>
      <c r="H1420" s="279"/>
      <c r="I1420" s="279"/>
      <c r="J1420" s="279"/>
      <c r="K1420" s="279"/>
      <c r="L1420" s="279">
        <v>0</v>
      </c>
      <c r="M1420" s="279"/>
    </row>
    <row r="1421" spans="1:13">
      <c r="B1421" s="582" t="s">
        <v>547</v>
      </c>
      <c r="C1421" s="583"/>
      <c r="D1421" s="267" t="s">
        <v>1113</v>
      </c>
      <c r="E1421" s="267" t="s">
        <v>102</v>
      </c>
      <c r="F1421" s="279">
        <f>SUM(G1421:L1421)</f>
        <v>0</v>
      </c>
      <c r="G1421" s="279"/>
      <c r="H1421" s="279"/>
      <c r="I1421" s="279"/>
      <c r="J1421" s="279"/>
      <c r="K1421" s="279"/>
      <c r="L1421" s="279">
        <v>0</v>
      </c>
      <c r="M1421" s="279"/>
    </row>
    <row r="1422" spans="1:13" ht="15" customHeight="1">
      <c r="A1422" s="265" t="s">
        <v>1415</v>
      </c>
      <c r="B1422" s="578" t="s">
        <v>660</v>
      </c>
      <c r="C1422" s="579"/>
      <c r="D1422" s="267" t="s">
        <v>1112</v>
      </c>
      <c r="E1422" s="267" t="s">
        <v>658</v>
      </c>
      <c r="F1422" s="280">
        <f>SUM(G1422:L1422)</f>
        <v>90000</v>
      </c>
      <c r="G1422" s="280">
        <f t="shared" ref="G1422:M1422" si="289">SUM(G1424:G1426)</f>
        <v>90000</v>
      </c>
      <c r="H1422" s="280">
        <f t="shared" si="289"/>
        <v>0</v>
      </c>
      <c r="I1422" s="280">
        <f t="shared" si="289"/>
        <v>0</v>
      </c>
      <c r="J1422" s="280">
        <f t="shared" si="289"/>
        <v>0</v>
      </c>
      <c r="K1422" s="280">
        <f t="shared" si="289"/>
        <v>0</v>
      </c>
      <c r="L1422" s="280">
        <f t="shared" si="289"/>
        <v>0</v>
      </c>
      <c r="M1422" s="280">
        <f t="shared" si="289"/>
        <v>0</v>
      </c>
    </row>
    <row r="1423" spans="1:13" ht="15" customHeight="1">
      <c r="B1423" s="576" t="s">
        <v>550</v>
      </c>
      <c r="C1423" s="577"/>
      <c r="D1423" s="267" t="s">
        <v>545</v>
      </c>
      <c r="E1423" s="267" t="s">
        <v>545</v>
      </c>
      <c r="F1423" s="277" t="s">
        <v>545</v>
      </c>
      <c r="G1423" s="277" t="s">
        <v>545</v>
      </c>
      <c r="H1423" s="277" t="s">
        <v>545</v>
      </c>
      <c r="I1423" s="277" t="s">
        <v>545</v>
      </c>
      <c r="J1423" s="277" t="s">
        <v>545</v>
      </c>
      <c r="K1423" s="277" t="s">
        <v>545</v>
      </c>
      <c r="L1423" s="277" t="s">
        <v>545</v>
      </c>
      <c r="M1423" s="277" t="s">
        <v>545</v>
      </c>
    </row>
    <row r="1424" spans="1:13" ht="30" customHeight="1">
      <c r="B1424" s="576" t="s">
        <v>549</v>
      </c>
      <c r="C1424" s="577"/>
      <c r="D1424" s="267" t="s">
        <v>1112</v>
      </c>
      <c r="E1424" s="267" t="s">
        <v>658</v>
      </c>
      <c r="F1424" s="279">
        <f>SUM(G1424:L1424)</f>
        <v>90000</v>
      </c>
      <c r="G1424" s="279">
        <v>90000</v>
      </c>
      <c r="H1424" s="279" t="s">
        <v>545</v>
      </c>
      <c r="I1424" s="279" t="s">
        <v>545</v>
      </c>
      <c r="J1424" s="279" t="s">
        <v>545</v>
      </c>
      <c r="K1424" s="279" t="s">
        <v>545</v>
      </c>
      <c r="L1424" s="279" t="s">
        <v>545</v>
      </c>
      <c r="M1424" s="279" t="s">
        <v>545</v>
      </c>
    </row>
    <row r="1425" spans="1:13" ht="15" customHeight="1">
      <c r="B1425" s="576" t="s">
        <v>548</v>
      </c>
      <c r="C1425" s="577"/>
      <c r="D1425" s="267" t="s">
        <v>1112</v>
      </c>
      <c r="E1425" s="267" t="s">
        <v>658</v>
      </c>
      <c r="F1425" s="279">
        <f>SUM(G1425:L1425)</f>
        <v>0</v>
      </c>
      <c r="G1425" s="279" t="s">
        <v>545</v>
      </c>
      <c r="H1425" s="279" t="s">
        <v>545</v>
      </c>
      <c r="I1425" s="279" t="s">
        <v>545</v>
      </c>
      <c r="J1425" s="279" t="s">
        <v>545</v>
      </c>
      <c r="K1425" s="279" t="s">
        <v>545</v>
      </c>
      <c r="L1425" s="279" t="s">
        <v>545</v>
      </c>
      <c r="M1425" s="279" t="s">
        <v>545</v>
      </c>
    </row>
    <row r="1426" spans="1:13" ht="15" customHeight="1">
      <c r="B1426" s="576" t="s">
        <v>547</v>
      </c>
      <c r="C1426" s="577"/>
      <c r="D1426" s="267" t="s">
        <v>1112</v>
      </c>
      <c r="E1426" s="267" t="s">
        <v>658</v>
      </c>
      <c r="F1426" s="279">
        <f>SUM(G1426:L1426)</f>
        <v>0</v>
      </c>
      <c r="G1426" s="279" t="s">
        <v>545</v>
      </c>
      <c r="H1426" s="279" t="s">
        <v>545</v>
      </c>
      <c r="I1426" s="279" t="s">
        <v>545</v>
      </c>
      <c r="J1426" s="279" t="s">
        <v>545</v>
      </c>
      <c r="K1426" s="279" t="s">
        <v>545</v>
      </c>
      <c r="L1426" s="279" t="s">
        <v>545</v>
      </c>
      <c r="M1426" s="279" t="s">
        <v>545</v>
      </c>
    </row>
    <row r="1427" spans="1:13" ht="15" customHeight="1">
      <c r="A1427" s="265" t="s">
        <v>1414</v>
      </c>
      <c r="B1427" s="578" t="s">
        <v>656</v>
      </c>
      <c r="C1427" s="579"/>
      <c r="D1427" s="267" t="s">
        <v>1111</v>
      </c>
      <c r="E1427" s="267" t="s">
        <v>654</v>
      </c>
      <c r="F1427" s="280">
        <f>SUM(G1427:L1427)</f>
        <v>0</v>
      </c>
      <c r="G1427" s="280">
        <f t="shared" ref="G1427:M1427" si="290">SUM(G1429:G1431)</f>
        <v>0</v>
      </c>
      <c r="H1427" s="280">
        <f t="shared" si="290"/>
        <v>0</v>
      </c>
      <c r="I1427" s="280">
        <f t="shared" si="290"/>
        <v>0</v>
      </c>
      <c r="J1427" s="280">
        <f t="shared" si="290"/>
        <v>0</v>
      </c>
      <c r="K1427" s="280">
        <f t="shared" si="290"/>
        <v>0</v>
      </c>
      <c r="L1427" s="280">
        <f t="shared" si="290"/>
        <v>0</v>
      </c>
      <c r="M1427" s="280">
        <f t="shared" si="290"/>
        <v>0</v>
      </c>
    </row>
    <row r="1428" spans="1:13" ht="15" customHeight="1">
      <c r="B1428" s="576" t="s">
        <v>550</v>
      </c>
      <c r="C1428" s="577"/>
      <c r="D1428" s="267" t="s">
        <v>545</v>
      </c>
      <c r="E1428" s="267" t="s">
        <v>545</v>
      </c>
      <c r="F1428" s="277" t="s">
        <v>545</v>
      </c>
      <c r="G1428" s="277" t="s">
        <v>545</v>
      </c>
      <c r="H1428" s="277" t="s">
        <v>545</v>
      </c>
      <c r="I1428" s="277" t="s">
        <v>545</v>
      </c>
      <c r="J1428" s="277" t="s">
        <v>545</v>
      </c>
      <c r="K1428" s="277" t="s">
        <v>545</v>
      </c>
      <c r="L1428" s="277" t="s">
        <v>545</v>
      </c>
      <c r="M1428" s="277" t="s">
        <v>545</v>
      </c>
    </row>
    <row r="1429" spans="1:13" ht="15" customHeight="1">
      <c r="B1429" s="576" t="s">
        <v>549</v>
      </c>
      <c r="C1429" s="577"/>
      <c r="D1429" s="267" t="s">
        <v>1111</v>
      </c>
      <c r="E1429" s="267" t="s">
        <v>654</v>
      </c>
      <c r="F1429" s="279">
        <f>SUM(G1429:L1429)</f>
        <v>0</v>
      </c>
      <c r="G1429" s="279" t="s">
        <v>545</v>
      </c>
      <c r="H1429" s="279" t="s">
        <v>545</v>
      </c>
      <c r="I1429" s="279" t="s">
        <v>545</v>
      </c>
      <c r="J1429" s="279" t="s">
        <v>545</v>
      </c>
      <c r="K1429" s="279" t="s">
        <v>545</v>
      </c>
      <c r="L1429" s="279" t="s">
        <v>545</v>
      </c>
      <c r="M1429" s="279" t="s">
        <v>545</v>
      </c>
    </row>
    <row r="1430" spans="1:13" ht="15" customHeight="1">
      <c r="B1430" s="576" t="s">
        <v>548</v>
      </c>
      <c r="C1430" s="577"/>
      <c r="D1430" s="267" t="s">
        <v>1111</v>
      </c>
      <c r="E1430" s="267" t="s">
        <v>654</v>
      </c>
      <c r="F1430" s="279">
        <f>SUM(G1430:L1430)</f>
        <v>0</v>
      </c>
      <c r="G1430" s="279" t="s">
        <v>545</v>
      </c>
      <c r="H1430" s="279" t="s">
        <v>545</v>
      </c>
      <c r="I1430" s="279" t="s">
        <v>545</v>
      </c>
      <c r="J1430" s="279" t="s">
        <v>545</v>
      </c>
      <c r="K1430" s="279" t="s">
        <v>545</v>
      </c>
      <c r="L1430" s="279" t="s">
        <v>545</v>
      </c>
      <c r="M1430" s="279" t="s">
        <v>545</v>
      </c>
    </row>
    <row r="1431" spans="1:13" ht="15" customHeight="1">
      <c r="B1431" s="576" t="s">
        <v>547</v>
      </c>
      <c r="C1431" s="577"/>
      <c r="D1431" s="267" t="s">
        <v>1111</v>
      </c>
      <c r="E1431" s="267" t="s">
        <v>654</v>
      </c>
      <c r="F1431" s="279">
        <f>SUM(G1431:L1431)</f>
        <v>0</v>
      </c>
      <c r="G1431" s="279" t="s">
        <v>545</v>
      </c>
      <c r="H1431" s="279" t="s">
        <v>545</v>
      </c>
      <c r="I1431" s="279" t="s">
        <v>545</v>
      </c>
      <c r="J1431" s="279" t="s">
        <v>545</v>
      </c>
      <c r="K1431" s="279" t="s">
        <v>545</v>
      </c>
      <c r="L1431" s="279" t="s">
        <v>545</v>
      </c>
      <c r="M1431" s="279" t="s">
        <v>545</v>
      </c>
    </row>
    <row r="1432" spans="1:13" ht="15" customHeight="1">
      <c r="A1432" s="265" t="s">
        <v>1413</v>
      </c>
      <c r="B1432" s="578" t="s">
        <v>652</v>
      </c>
      <c r="C1432" s="579"/>
      <c r="D1432" s="267" t="s">
        <v>1110</v>
      </c>
      <c r="E1432" s="267" t="s">
        <v>650</v>
      </c>
      <c r="F1432" s="280">
        <f>SUM(G1432:L1432)</f>
        <v>2831470.3</v>
      </c>
      <c r="G1432" s="280">
        <f t="shared" ref="G1432:M1432" si="291">SUM(G1434:G1436)</f>
        <v>2831470.3</v>
      </c>
      <c r="H1432" s="280">
        <f t="shared" si="291"/>
        <v>0</v>
      </c>
      <c r="I1432" s="280">
        <f t="shared" si="291"/>
        <v>0</v>
      </c>
      <c r="J1432" s="280">
        <f t="shared" si="291"/>
        <v>0</v>
      </c>
      <c r="K1432" s="280">
        <f t="shared" si="291"/>
        <v>0</v>
      </c>
      <c r="L1432" s="280">
        <f t="shared" si="291"/>
        <v>0</v>
      </c>
      <c r="M1432" s="280">
        <f t="shared" si="291"/>
        <v>0</v>
      </c>
    </row>
    <row r="1433" spans="1:13" ht="15" customHeight="1">
      <c r="B1433" s="576" t="s">
        <v>550</v>
      </c>
      <c r="C1433" s="577"/>
      <c r="D1433" s="267" t="s">
        <v>545</v>
      </c>
      <c r="E1433" s="267" t="s">
        <v>545</v>
      </c>
      <c r="F1433" s="277" t="s">
        <v>545</v>
      </c>
      <c r="G1433" s="277" t="s">
        <v>545</v>
      </c>
      <c r="H1433" s="277" t="s">
        <v>545</v>
      </c>
      <c r="I1433" s="277" t="s">
        <v>545</v>
      </c>
      <c r="J1433" s="277" t="s">
        <v>545</v>
      </c>
      <c r="K1433" s="277" t="s">
        <v>545</v>
      </c>
      <c r="L1433" s="277" t="s">
        <v>545</v>
      </c>
      <c r="M1433" s="277" t="s">
        <v>545</v>
      </c>
    </row>
    <row r="1434" spans="1:13" ht="30" customHeight="1">
      <c r="B1434" s="576" t="s">
        <v>549</v>
      </c>
      <c r="C1434" s="577"/>
      <c r="D1434" s="267" t="s">
        <v>1110</v>
      </c>
      <c r="E1434" s="267" t="s">
        <v>650</v>
      </c>
      <c r="F1434" s="279">
        <f>SUM(G1434:L1434)</f>
        <v>2831470.3</v>
      </c>
      <c r="G1434" s="279">
        <v>2831470.3</v>
      </c>
      <c r="H1434" s="279" t="s">
        <v>545</v>
      </c>
      <c r="I1434" s="279" t="s">
        <v>545</v>
      </c>
      <c r="J1434" s="279" t="s">
        <v>545</v>
      </c>
      <c r="K1434" s="279" t="s">
        <v>545</v>
      </c>
      <c r="L1434" s="279" t="s">
        <v>545</v>
      </c>
      <c r="M1434" s="279" t="s">
        <v>545</v>
      </c>
    </row>
    <row r="1435" spans="1:13" ht="15" customHeight="1">
      <c r="B1435" s="576" t="s">
        <v>548</v>
      </c>
      <c r="C1435" s="577"/>
      <c r="D1435" s="267" t="s">
        <v>1110</v>
      </c>
      <c r="E1435" s="267" t="s">
        <v>650</v>
      </c>
      <c r="F1435" s="279">
        <f>SUM(G1435:L1435)</f>
        <v>0</v>
      </c>
      <c r="G1435" s="279" t="s">
        <v>545</v>
      </c>
      <c r="H1435" s="279" t="s">
        <v>545</v>
      </c>
      <c r="I1435" s="279" t="s">
        <v>545</v>
      </c>
      <c r="J1435" s="279" t="s">
        <v>545</v>
      </c>
      <c r="K1435" s="279" t="s">
        <v>545</v>
      </c>
      <c r="L1435" s="279" t="s">
        <v>545</v>
      </c>
      <c r="M1435" s="279" t="s">
        <v>545</v>
      </c>
    </row>
    <row r="1436" spans="1:13" ht="15" customHeight="1">
      <c r="B1436" s="576" t="s">
        <v>547</v>
      </c>
      <c r="C1436" s="577"/>
      <c r="D1436" s="267" t="s">
        <v>1110</v>
      </c>
      <c r="E1436" s="267" t="s">
        <v>650</v>
      </c>
      <c r="F1436" s="279">
        <f>SUM(G1436:L1436)</f>
        <v>0</v>
      </c>
      <c r="G1436" s="279" t="s">
        <v>545</v>
      </c>
      <c r="H1436" s="279" t="s">
        <v>545</v>
      </c>
      <c r="I1436" s="279" t="s">
        <v>545</v>
      </c>
      <c r="J1436" s="279" t="s">
        <v>545</v>
      </c>
      <c r="K1436" s="279" t="s">
        <v>545</v>
      </c>
      <c r="L1436" s="279" t="s">
        <v>545</v>
      </c>
      <c r="M1436" s="279" t="s">
        <v>545</v>
      </c>
    </row>
    <row r="1437" spans="1:13" ht="15" customHeight="1">
      <c r="A1437" s="265" t="s">
        <v>1412</v>
      </c>
      <c r="B1437" s="578" t="s">
        <v>648</v>
      </c>
      <c r="C1437" s="579"/>
      <c r="D1437" s="267" t="s">
        <v>1109</v>
      </c>
      <c r="E1437" s="267" t="s">
        <v>646</v>
      </c>
      <c r="F1437" s="280">
        <f>SUM(G1437:L1437)</f>
        <v>0</v>
      </c>
      <c r="G1437" s="280">
        <f t="shared" ref="G1437:M1437" si="292">SUM(G1439:G1441)</f>
        <v>0</v>
      </c>
      <c r="H1437" s="280">
        <f t="shared" si="292"/>
        <v>0</v>
      </c>
      <c r="I1437" s="280">
        <f t="shared" si="292"/>
        <v>0</v>
      </c>
      <c r="J1437" s="280">
        <f t="shared" si="292"/>
        <v>0</v>
      </c>
      <c r="K1437" s="280">
        <f t="shared" si="292"/>
        <v>0</v>
      </c>
      <c r="L1437" s="280">
        <f t="shared" si="292"/>
        <v>0</v>
      </c>
      <c r="M1437" s="280">
        <f t="shared" si="292"/>
        <v>0</v>
      </c>
    </row>
    <row r="1438" spans="1:13" ht="15" customHeight="1">
      <c r="B1438" s="576" t="s">
        <v>550</v>
      </c>
      <c r="C1438" s="577"/>
      <c r="D1438" s="267" t="s">
        <v>545</v>
      </c>
      <c r="E1438" s="267" t="s">
        <v>545</v>
      </c>
      <c r="F1438" s="277" t="s">
        <v>545</v>
      </c>
      <c r="G1438" s="277" t="s">
        <v>545</v>
      </c>
      <c r="H1438" s="277" t="s">
        <v>545</v>
      </c>
      <c r="I1438" s="277" t="s">
        <v>545</v>
      </c>
      <c r="J1438" s="277" t="s">
        <v>545</v>
      </c>
      <c r="K1438" s="277" t="s">
        <v>545</v>
      </c>
      <c r="L1438" s="277" t="s">
        <v>545</v>
      </c>
      <c r="M1438" s="277" t="s">
        <v>545</v>
      </c>
    </row>
    <row r="1439" spans="1:13" ht="15" customHeight="1">
      <c r="B1439" s="576" t="s">
        <v>549</v>
      </c>
      <c r="C1439" s="577"/>
      <c r="D1439" s="267" t="s">
        <v>1109</v>
      </c>
      <c r="E1439" s="267" t="s">
        <v>646</v>
      </c>
      <c r="F1439" s="279">
        <f>SUM(G1439:L1439)</f>
        <v>0</v>
      </c>
      <c r="G1439" s="279" t="s">
        <v>545</v>
      </c>
      <c r="H1439" s="279" t="s">
        <v>545</v>
      </c>
      <c r="I1439" s="279" t="s">
        <v>545</v>
      </c>
      <c r="J1439" s="279" t="s">
        <v>545</v>
      </c>
      <c r="K1439" s="279" t="s">
        <v>545</v>
      </c>
      <c r="L1439" s="279" t="s">
        <v>545</v>
      </c>
      <c r="M1439" s="279" t="s">
        <v>545</v>
      </c>
    </row>
    <row r="1440" spans="1:13" ht="15" customHeight="1">
      <c r="B1440" s="576" t="s">
        <v>548</v>
      </c>
      <c r="C1440" s="577"/>
      <c r="D1440" s="267" t="s">
        <v>1109</v>
      </c>
      <c r="E1440" s="267" t="s">
        <v>646</v>
      </c>
      <c r="F1440" s="279">
        <f>SUM(G1440:L1440)</f>
        <v>0</v>
      </c>
      <c r="G1440" s="279" t="s">
        <v>545</v>
      </c>
      <c r="H1440" s="279" t="s">
        <v>545</v>
      </c>
      <c r="I1440" s="279" t="s">
        <v>545</v>
      </c>
      <c r="J1440" s="279" t="s">
        <v>545</v>
      </c>
      <c r="K1440" s="279" t="s">
        <v>545</v>
      </c>
      <c r="L1440" s="279" t="s">
        <v>545</v>
      </c>
      <c r="M1440" s="279" t="s">
        <v>545</v>
      </c>
    </row>
    <row r="1441" spans="1:13" ht="15" customHeight="1">
      <c r="B1441" s="576" t="s">
        <v>547</v>
      </c>
      <c r="C1441" s="577"/>
      <c r="D1441" s="267" t="s">
        <v>1109</v>
      </c>
      <c r="E1441" s="267" t="s">
        <v>646</v>
      </c>
      <c r="F1441" s="279">
        <f>SUM(G1441:L1441)</f>
        <v>0</v>
      </c>
      <c r="G1441" s="279" t="s">
        <v>545</v>
      </c>
      <c r="H1441" s="279" t="s">
        <v>545</v>
      </c>
      <c r="I1441" s="279" t="s">
        <v>545</v>
      </c>
      <c r="J1441" s="279" t="s">
        <v>545</v>
      </c>
      <c r="K1441" s="279" t="s">
        <v>545</v>
      </c>
      <c r="L1441" s="279" t="s">
        <v>545</v>
      </c>
      <c r="M1441" s="279" t="s">
        <v>545</v>
      </c>
    </row>
    <row r="1442" spans="1:13" ht="15" customHeight="1">
      <c r="A1442" s="265" t="s">
        <v>1411</v>
      </c>
      <c r="B1442" s="578" t="s">
        <v>644</v>
      </c>
      <c r="C1442" s="579"/>
      <c r="D1442" s="267" t="s">
        <v>1108</v>
      </c>
      <c r="E1442" s="267" t="s">
        <v>642</v>
      </c>
      <c r="F1442" s="280">
        <f>SUM(G1442:L1442)</f>
        <v>1128503.79</v>
      </c>
      <c r="G1442" s="280">
        <f t="shared" ref="G1442:M1442" si="293">SUM(G1444:G1446)</f>
        <v>1007175.05</v>
      </c>
      <c r="H1442" s="280">
        <f t="shared" si="293"/>
        <v>0</v>
      </c>
      <c r="I1442" s="280">
        <f t="shared" si="293"/>
        <v>0</v>
      </c>
      <c r="J1442" s="280">
        <f t="shared" si="293"/>
        <v>0</v>
      </c>
      <c r="K1442" s="280">
        <f t="shared" si="293"/>
        <v>0</v>
      </c>
      <c r="L1442" s="280">
        <f t="shared" si="293"/>
        <v>121328.74</v>
      </c>
      <c r="M1442" s="280">
        <f t="shared" si="293"/>
        <v>0</v>
      </c>
    </row>
    <row r="1443" spans="1:13" ht="15" customHeight="1">
      <c r="B1443" s="576" t="s">
        <v>550</v>
      </c>
      <c r="C1443" s="577"/>
      <c r="D1443" s="267" t="s">
        <v>545</v>
      </c>
      <c r="E1443" s="267" t="s">
        <v>545</v>
      </c>
      <c r="F1443" s="277" t="s">
        <v>545</v>
      </c>
      <c r="G1443" s="277" t="s">
        <v>545</v>
      </c>
      <c r="H1443" s="277" t="s">
        <v>545</v>
      </c>
      <c r="I1443" s="277" t="s">
        <v>545</v>
      </c>
      <c r="J1443" s="277" t="s">
        <v>545</v>
      </c>
      <c r="K1443" s="277" t="s">
        <v>545</v>
      </c>
      <c r="L1443" s="277" t="s">
        <v>545</v>
      </c>
      <c r="M1443" s="277" t="s">
        <v>545</v>
      </c>
    </row>
    <row r="1444" spans="1:13" ht="30" customHeight="1">
      <c r="B1444" s="576" t="s">
        <v>549</v>
      </c>
      <c r="C1444" s="577"/>
      <c r="D1444" s="267" t="s">
        <v>1108</v>
      </c>
      <c r="E1444" s="267" t="s">
        <v>642</v>
      </c>
      <c r="F1444" s="279">
        <f>SUM(G1444:L1444)</f>
        <v>1128503.79</v>
      </c>
      <c r="G1444" s="279">
        <v>1007175.05</v>
      </c>
      <c r="H1444" s="279" t="s">
        <v>545</v>
      </c>
      <c r="I1444" s="279">
        <v>0</v>
      </c>
      <c r="J1444" s="279">
        <v>0</v>
      </c>
      <c r="K1444" s="279" t="s">
        <v>545</v>
      </c>
      <c r="L1444" s="279">
        <v>121328.74</v>
      </c>
      <c r="M1444" s="279">
        <v>0</v>
      </c>
    </row>
    <row r="1445" spans="1:13" ht="30" customHeight="1">
      <c r="B1445" s="576" t="s">
        <v>548</v>
      </c>
      <c r="C1445" s="577"/>
      <c r="D1445" s="267" t="s">
        <v>1108</v>
      </c>
      <c r="E1445" s="267" t="s">
        <v>642</v>
      </c>
      <c r="F1445" s="279">
        <f>SUM(G1445:L1445)</f>
        <v>0</v>
      </c>
      <c r="G1445" s="279" t="s">
        <v>545</v>
      </c>
      <c r="H1445" s="279" t="s">
        <v>545</v>
      </c>
      <c r="I1445" s="279" t="s">
        <v>545</v>
      </c>
      <c r="J1445" s="279" t="s">
        <v>545</v>
      </c>
      <c r="K1445" s="279" t="s">
        <v>545</v>
      </c>
      <c r="L1445" s="279">
        <v>0</v>
      </c>
      <c r="M1445" s="279" t="s">
        <v>545</v>
      </c>
    </row>
    <row r="1446" spans="1:13">
      <c r="B1446" s="576" t="s">
        <v>547</v>
      </c>
      <c r="C1446" s="577"/>
      <c r="D1446" s="267" t="s">
        <v>1108</v>
      </c>
      <c r="E1446" s="267" t="s">
        <v>642</v>
      </c>
      <c r="F1446" s="279">
        <f>SUM(G1446:L1446)</f>
        <v>0</v>
      </c>
      <c r="G1446" s="279" t="s">
        <v>545</v>
      </c>
      <c r="H1446" s="279" t="s">
        <v>545</v>
      </c>
      <c r="I1446" s="279" t="s">
        <v>545</v>
      </c>
      <c r="J1446" s="279" t="s">
        <v>545</v>
      </c>
      <c r="K1446" s="279" t="s">
        <v>545</v>
      </c>
      <c r="L1446" s="279">
        <v>0</v>
      </c>
      <c r="M1446" s="279" t="s">
        <v>545</v>
      </c>
    </row>
    <row r="1447" spans="1:13" ht="15" customHeight="1">
      <c r="A1447" s="265" t="s">
        <v>1410</v>
      </c>
      <c r="B1447" s="578" t="s">
        <v>640</v>
      </c>
      <c r="C1447" s="579"/>
      <c r="D1447" s="267" t="s">
        <v>1107</v>
      </c>
      <c r="E1447" s="267" t="s">
        <v>638</v>
      </c>
      <c r="F1447" s="280">
        <f>SUM(G1447:L1447)</f>
        <v>1186265.8</v>
      </c>
      <c r="G1447" s="280">
        <f t="shared" ref="G1447:M1447" si="294">SUM(G1449:G1451)</f>
        <v>964221.63</v>
      </c>
      <c r="H1447" s="280">
        <f t="shared" si="294"/>
        <v>0</v>
      </c>
      <c r="I1447" s="280">
        <f t="shared" si="294"/>
        <v>0</v>
      </c>
      <c r="J1447" s="280">
        <f t="shared" si="294"/>
        <v>0</v>
      </c>
      <c r="K1447" s="280">
        <f t="shared" si="294"/>
        <v>0</v>
      </c>
      <c r="L1447" s="280">
        <f t="shared" si="294"/>
        <v>222044.17</v>
      </c>
      <c r="M1447" s="280">
        <f t="shared" si="294"/>
        <v>0</v>
      </c>
    </row>
    <row r="1448" spans="1:13" ht="15" customHeight="1">
      <c r="B1448" s="576" t="s">
        <v>550</v>
      </c>
      <c r="C1448" s="577"/>
      <c r="D1448" s="267" t="s">
        <v>545</v>
      </c>
      <c r="E1448" s="267" t="s">
        <v>545</v>
      </c>
      <c r="F1448" s="277" t="s">
        <v>545</v>
      </c>
      <c r="G1448" s="277" t="s">
        <v>545</v>
      </c>
      <c r="H1448" s="277" t="s">
        <v>545</v>
      </c>
      <c r="I1448" s="277" t="s">
        <v>545</v>
      </c>
      <c r="J1448" s="277" t="s">
        <v>545</v>
      </c>
      <c r="K1448" s="277" t="s">
        <v>545</v>
      </c>
      <c r="L1448" s="277" t="s">
        <v>545</v>
      </c>
      <c r="M1448" s="277" t="s">
        <v>545</v>
      </c>
    </row>
    <row r="1449" spans="1:13" ht="30" customHeight="1">
      <c r="B1449" s="576" t="s">
        <v>549</v>
      </c>
      <c r="C1449" s="577"/>
      <c r="D1449" s="267" t="s">
        <v>1107</v>
      </c>
      <c r="E1449" s="267" t="s">
        <v>638</v>
      </c>
      <c r="F1449" s="279">
        <f>SUM(G1449:L1449)</f>
        <v>1186265.8</v>
      </c>
      <c r="G1449" s="279">
        <v>964221.63</v>
      </c>
      <c r="H1449" s="279" t="s">
        <v>545</v>
      </c>
      <c r="I1449" s="279">
        <v>0</v>
      </c>
      <c r="J1449" s="279">
        <v>0</v>
      </c>
      <c r="K1449" s="279" t="s">
        <v>545</v>
      </c>
      <c r="L1449" s="279">
        <v>222044.17</v>
      </c>
      <c r="M1449" s="279">
        <v>0</v>
      </c>
    </row>
    <row r="1450" spans="1:13" ht="30" customHeight="1">
      <c r="B1450" s="576" t="s">
        <v>548</v>
      </c>
      <c r="C1450" s="577"/>
      <c r="D1450" s="267" t="s">
        <v>1107</v>
      </c>
      <c r="E1450" s="267" t="s">
        <v>638</v>
      </c>
      <c r="F1450" s="279">
        <f>SUM(G1450:L1450)</f>
        <v>0</v>
      </c>
      <c r="G1450" s="279" t="s">
        <v>545</v>
      </c>
      <c r="H1450" s="279" t="s">
        <v>545</v>
      </c>
      <c r="I1450" s="279" t="s">
        <v>545</v>
      </c>
      <c r="J1450" s="279" t="s">
        <v>545</v>
      </c>
      <c r="K1450" s="279" t="s">
        <v>545</v>
      </c>
      <c r="L1450" s="279">
        <v>0</v>
      </c>
      <c r="M1450" s="279" t="s">
        <v>545</v>
      </c>
    </row>
    <row r="1451" spans="1:13">
      <c r="B1451" s="576" t="s">
        <v>547</v>
      </c>
      <c r="C1451" s="577"/>
      <c r="D1451" s="267" t="s">
        <v>1107</v>
      </c>
      <c r="E1451" s="267" t="s">
        <v>638</v>
      </c>
      <c r="F1451" s="279">
        <f>SUM(G1451:L1451)</f>
        <v>0</v>
      </c>
      <c r="G1451" s="279" t="s">
        <v>545</v>
      </c>
      <c r="H1451" s="279" t="s">
        <v>545</v>
      </c>
      <c r="I1451" s="279" t="s">
        <v>545</v>
      </c>
      <c r="J1451" s="279" t="s">
        <v>545</v>
      </c>
      <c r="K1451" s="279" t="s">
        <v>545</v>
      </c>
      <c r="L1451" s="279">
        <v>0</v>
      </c>
      <c r="M1451" s="279" t="s">
        <v>545</v>
      </c>
    </row>
    <row r="1452" spans="1:13" ht="15" customHeight="1">
      <c r="A1452" s="265" t="s">
        <v>1409</v>
      </c>
      <c r="B1452" s="578" t="s">
        <v>636</v>
      </c>
      <c r="C1452" s="579"/>
      <c r="D1452" s="267" t="s">
        <v>1106</v>
      </c>
      <c r="E1452" s="267" t="s">
        <v>634</v>
      </c>
      <c r="F1452" s="280">
        <f>SUM(G1452:L1452)</f>
        <v>0</v>
      </c>
      <c r="G1452" s="280">
        <f t="shared" ref="G1452:M1452" si="295">SUM(G1454:G1456)</f>
        <v>0</v>
      </c>
      <c r="H1452" s="280">
        <f t="shared" si="295"/>
        <v>0</v>
      </c>
      <c r="I1452" s="280">
        <f t="shared" si="295"/>
        <v>0</v>
      </c>
      <c r="J1452" s="280">
        <f t="shared" si="295"/>
        <v>0</v>
      </c>
      <c r="K1452" s="280">
        <f t="shared" si="295"/>
        <v>0</v>
      </c>
      <c r="L1452" s="280">
        <f t="shared" si="295"/>
        <v>0</v>
      </c>
      <c r="M1452" s="280">
        <f t="shared" si="295"/>
        <v>0</v>
      </c>
    </row>
    <row r="1453" spans="1:13" ht="15" customHeight="1">
      <c r="B1453" s="576" t="s">
        <v>550</v>
      </c>
      <c r="C1453" s="577"/>
      <c r="D1453" s="267" t="s">
        <v>545</v>
      </c>
      <c r="E1453" s="267" t="s">
        <v>545</v>
      </c>
      <c r="F1453" s="277" t="s">
        <v>545</v>
      </c>
      <c r="G1453" s="277" t="s">
        <v>545</v>
      </c>
      <c r="H1453" s="277" t="s">
        <v>545</v>
      </c>
      <c r="I1453" s="277" t="s">
        <v>545</v>
      </c>
      <c r="J1453" s="277" t="s">
        <v>545</v>
      </c>
      <c r="K1453" s="277" t="s">
        <v>545</v>
      </c>
      <c r="L1453" s="277" t="s">
        <v>545</v>
      </c>
      <c r="M1453" s="277" t="s">
        <v>545</v>
      </c>
    </row>
    <row r="1454" spans="1:13" ht="15" customHeight="1">
      <c r="B1454" s="576" t="s">
        <v>549</v>
      </c>
      <c r="C1454" s="577"/>
      <c r="D1454" s="267" t="s">
        <v>1106</v>
      </c>
      <c r="E1454" s="267" t="s">
        <v>634</v>
      </c>
      <c r="F1454" s="279">
        <f>SUM(G1454:L1454)</f>
        <v>0</v>
      </c>
      <c r="G1454" s="279" t="s">
        <v>545</v>
      </c>
      <c r="H1454" s="279" t="s">
        <v>545</v>
      </c>
      <c r="I1454" s="279" t="s">
        <v>545</v>
      </c>
      <c r="J1454" s="279" t="s">
        <v>545</v>
      </c>
      <c r="K1454" s="279" t="s">
        <v>545</v>
      </c>
      <c r="L1454" s="279" t="s">
        <v>545</v>
      </c>
      <c r="M1454" s="279" t="s">
        <v>545</v>
      </c>
    </row>
    <row r="1455" spans="1:13" ht="15" customHeight="1">
      <c r="B1455" s="576" t="s">
        <v>548</v>
      </c>
      <c r="C1455" s="577"/>
      <c r="D1455" s="267" t="s">
        <v>1106</v>
      </c>
      <c r="E1455" s="267" t="s">
        <v>634</v>
      </c>
      <c r="F1455" s="279">
        <f>SUM(G1455:L1455)</f>
        <v>0</v>
      </c>
      <c r="G1455" s="279" t="s">
        <v>545</v>
      </c>
      <c r="H1455" s="279" t="s">
        <v>545</v>
      </c>
      <c r="I1455" s="279" t="s">
        <v>545</v>
      </c>
      <c r="J1455" s="279" t="s">
        <v>545</v>
      </c>
      <c r="K1455" s="279" t="s">
        <v>545</v>
      </c>
      <c r="L1455" s="279" t="s">
        <v>545</v>
      </c>
      <c r="M1455" s="279" t="s">
        <v>545</v>
      </c>
    </row>
    <row r="1456" spans="1:13" ht="15" customHeight="1">
      <c r="B1456" s="576" t="s">
        <v>547</v>
      </c>
      <c r="C1456" s="577"/>
      <c r="D1456" s="267" t="s">
        <v>1106</v>
      </c>
      <c r="E1456" s="267" t="s">
        <v>634</v>
      </c>
      <c r="F1456" s="279">
        <f>SUM(G1456:L1456)</f>
        <v>0</v>
      </c>
      <c r="G1456" s="279" t="s">
        <v>545</v>
      </c>
      <c r="H1456" s="279" t="s">
        <v>545</v>
      </c>
      <c r="I1456" s="279" t="s">
        <v>545</v>
      </c>
      <c r="J1456" s="279" t="s">
        <v>545</v>
      </c>
      <c r="K1456" s="279" t="s">
        <v>545</v>
      </c>
      <c r="L1456" s="279" t="s">
        <v>545</v>
      </c>
      <c r="M1456" s="279" t="s">
        <v>545</v>
      </c>
    </row>
    <row r="1457" spans="1:13" ht="15" customHeight="1">
      <c r="A1457" s="265" t="s">
        <v>1409</v>
      </c>
      <c r="B1457" s="578" t="s">
        <v>574</v>
      </c>
      <c r="C1457" s="579"/>
      <c r="D1457" s="267">
        <v>2628</v>
      </c>
      <c r="E1457" s="283" t="s">
        <v>633</v>
      </c>
      <c r="F1457" s="280">
        <f>SUM(G1457:L1457)</f>
        <v>0</v>
      </c>
      <c r="G1457" s="280">
        <f t="shared" ref="G1457:M1457" si="296">SUM(G1459:G1461)</f>
        <v>0</v>
      </c>
      <c r="H1457" s="280">
        <f t="shared" si="296"/>
        <v>0</v>
      </c>
      <c r="I1457" s="280">
        <f t="shared" si="296"/>
        <v>0</v>
      </c>
      <c r="J1457" s="280">
        <f t="shared" si="296"/>
        <v>0</v>
      </c>
      <c r="K1457" s="280">
        <f t="shared" si="296"/>
        <v>0</v>
      </c>
      <c r="L1457" s="280">
        <f t="shared" si="296"/>
        <v>0</v>
      </c>
      <c r="M1457" s="280">
        <f t="shared" si="296"/>
        <v>0</v>
      </c>
    </row>
    <row r="1458" spans="1:13" ht="15" customHeight="1">
      <c r="B1458" s="576" t="s">
        <v>550</v>
      </c>
      <c r="C1458" s="577"/>
      <c r="D1458" s="267" t="s">
        <v>545</v>
      </c>
      <c r="E1458" s="267" t="s">
        <v>545</v>
      </c>
      <c r="F1458" s="277" t="s">
        <v>545</v>
      </c>
      <c r="G1458" s="277" t="s">
        <v>545</v>
      </c>
      <c r="H1458" s="277" t="s">
        <v>545</v>
      </c>
      <c r="I1458" s="277" t="s">
        <v>545</v>
      </c>
      <c r="J1458" s="277" t="s">
        <v>545</v>
      </c>
      <c r="K1458" s="277" t="s">
        <v>545</v>
      </c>
      <c r="L1458" s="277" t="s">
        <v>545</v>
      </c>
      <c r="M1458" s="277" t="s">
        <v>545</v>
      </c>
    </row>
    <row r="1459" spans="1:13" ht="15" customHeight="1">
      <c r="B1459" s="576" t="s">
        <v>549</v>
      </c>
      <c r="C1459" s="577"/>
      <c r="D1459" s="267">
        <v>2628</v>
      </c>
      <c r="E1459" s="283" t="s">
        <v>633</v>
      </c>
      <c r="F1459" s="279">
        <f>SUM(G1459:L1459)</f>
        <v>0</v>
      </c>
      <c r="G1459" s="279" t="s">
        <v>545</v>
      </c>
      <c r="H1459" s="279" t="s">
        <v>545</v>
      </c>
      <c r="I1459" s="279" t="s">
        <v>545</v>
      </c>
      <c r="J1459" s="279" t="s">
        <v>545</v>
      </c>
      <c r="K1459" s="279" t="s">
        <v>545</v>
      </c>
      <c r="L1459" s="279" t="s">
        <v>545</v>
      </c>
      <c r="M1459" s="279" t="s">
        <v>545</v>
      </c>
    </row>
    <row r="1460" spans="1:13" ht="15" customHeight="1">
      <c r="B1460" s="576" t="s">
        <v>548</v>
      </c>
      <c r="C1460" s="577"/>
      <c r="D1460" s="267">
        <v>2628</v>
      </c>
      <c r="E1460" s="283" t="s">
        <v>633</v>
      </c>
      <c r="F1460" s="279">
        <f>SUM(G1460:L1460)</f>
        <v>0</v>
      </c>
      <c r="G1460" s="279" t="s">
        <v>545</v>
      </c>
      <c r="H1460" s="279" t="s">
        <v>545</v>
      </c>
      <c r="I1460" s="279" t="s">
        <v>545</v>
      </c>
      <c r="J1460" s="279" t="s">
        <v>545</v>
      </c>
      <c r="K1460" s="279" t="s">
        <v>545</v>
      </c>
      <c r="L1460" s="279" t="s">
        <v>545</v>
      </c>
      <c r="M1460" s="279" t="s">
        <v>545</v>
      </c>
    </row>
    <row r="1461" spans="1:13" ht="15" customHeight="1">
      <c r="B1461" s="576" t="s">
        <v>547</v>
      </c>
      <c r="C1461" s="577"/>
      <c r="D1461" s="267">
        <v>2628</v>
      </c>
      <c r="E1461" s="283" t="s">
        <v>633</v>
      </c>
      <c r="F1461" s="279">
        <f>SUM(G1461:L1461)</f>
        <v>0</v>
      </c>
      <c r="G1461" s="279" t="s">
        <v>545</v>
      </c>
      <c r="H1461" s="279" t="s">
        <v>545</v>
      </c>
      <c r="I1461" s="279" t="s">
        <v>545</v>
      </c>
      <c r="J1461" s="279" t="s">
        <v>545</v>
      </c>
      <c r="K1461" s="279" t="s">
        <v>545</v>
      </c>
      <c r="L1461" s="279" t="s">
        <v>545</v>
      </c>
      <c r="M1461" s="279" t="s">
        <v>545</v>
      </c>
    </row>
    <row r="1462" spans="1:13" ht="15" customHeight="1">
      <c r="A1462" s="265" t="s">
        <v>1409</v>
      </c>
      <c r="B1462" s="578" t="s">
        <v>631</v>
      </c>
      <c r="C1462" s="579"/>
      <c r="D1462" s="267">
        <v>26281</v>
      </c>
      <c r="E1462" s="283" t="s">
        <v>630</v>
      </c>
      <c r="F1462" s="280">
        <f>SUM(G1462:L1462)</f>
        <v>0</v>
      </c>
      <c r="G1462" s="280">
        <f t="shared" ref="G1462:M1462" si="297">SUM(G1464:G1466)</f>
        <v>0</v>
      </c>
      <c r="H1462" s="280">
        <f t="shared" si="297"/>
        <v>0</v>
      </c>
      <c r="I1462" s="280">
        <f t="shared" si="297"/>
        <v>0</v>
      </c>
      <c r="J1462" s="280">
        <f t="shared" si="297"/>
        <v>0</v>
      </c>
      <c r="K1462" s="280">
        <f t="shared" si="297"/>
        <v>0</v>
      </c>
      <c r="L1462" s="280">
        <f t="shared" si="297"/>
        <v>0</v>
      </c>
      <c r="M1462" s="280">
        <f t="shared" si="297"/>
        <v>0</v>
      </c>
    </row>
    <row r="1463" spans="1:13" ht="15" customHeight="1">
      <c r="B1463" s="576" t="s">
        <v>550</v>
      </c>
      <c r="C1463" s="577"/>
      <c r="D1463" s="267" t="s">
        <v>545</v>
      </c>
      <c r="E1463" s="267" t="s">
        <v>545</v>
      </c>
      <c r="F1463" s="277" t="s">
        <v>545</v>
      </c>
      <c r="G1463" s="277" t="s">
        <v>545</v>
      </c>
      <c r="H1463" s="277" t="s">
        <v>545</v>
      </c>
      <c r="I1463" s="277" t="s">
        <v>545</v>
      </c>
      <c r="J1463" s="277" t="s">
        <v>545</v>
      </c>
      <c r="K1463" s="277" t="s">
        <v>545</v>
      </c>
      <c r="L1463" s="277" t="s">
        <v>545</v>
      </c>
      <c r="M1463" s="277" t="s">
        <v>545</v>
      </c>
    </row>
    <row r="1464" spans="1:13" ht="15" customHeight="1">
      <c r="B1464" s="576" t="s">
        <v>549</v>
      </c>
      <c r="C1464" s="577"/>
      <c r="D1464" s="267">
        <v>26281</v>
      </c>
      <c r="E1464" s="283" t="s">
        <v>630</v>
      </c>
      <c r="F1464" s="279">
        <f>SUM(G1464:L1464)</f>
        <v>0</v>
      </c>
      <c r="G1464" s="279" t="s">
        <v>545</v>
      </c>
      <c r="H1464" s="279" t="s">
        <v>545</v>
      </c>
      <c r="I1464" s="279" t="s">
        <v>545</v>
      </c>
      <c r="J1464" s="279" t="s">
        <v>545</v>
      </c>
      <c r="K1464" s="279" t="s">
        <v>545</v>
      </c>
      <c r="L1464" s="279" t="s">
        <v>545</v>
      </c>
      <c r="M1464" s="279" t="s">
        <v>545</v>
      </c>
    </row>
    <row r="1465" spans="1:13" ht="15" customHeight="1">
      <c r="B1465" s="576" t="s">
        <v>548</v>
      </c>
      <c r="C1465" s="577"/>
      <c r="D1465" s="267">
        <v>26281</v>
      </c>
      <c r="E1465" s="283" t="s">
        <v>630</v>
      </c>
      <c r="F1465" s="279">
        <f>SUM(G1465:L1465)</f>
        <v>0</v>
      </c>
      <c r="G1465" s="279" t="s">
        <v>545</v>
      </c>
      <c r="H1465" s="279" t="s">
        <v>545</v>
      </c>
      <c r="I1465" s="279" t="s">
        <v>545</v>
      </c>
      <c r="J1465" s="279" t="s">
        <v>545</v>
      </c>
      <c r="K1465" s="279" t="s">
        <v>545</v>
      </c>
      <c r="L1465" s="279" t="s">
        <v>545</v>
      </c>
      <c r="M1465" s="279" t="s">
        <v>545</v>
      </c>
    </row>
    <row r="1466" spans="1:13" ht="15" customHeight="1">
      <c r="B1466" s="576" t="s">
        <v>547</v>
      </c>
      <c r="C1466" s="577"/>
      <c r="D1466" s="267">
        <v>26281</v>
      </c>
      <c r="E1466" s="283" t="s">
        <v>630</v>
      </c>
      <c r="F1466" s="279">
        <f>SUM(G1466:L1466)</f>
        <v>0</v>
      </c>
      <c r="G1466" s="279" t="s">
        <v>545</v>
      </c>
      <c r="H1466" s="279" t="s">
        <v>545</v>
      </c>
      <c r="I1466" s="279" t="s">
        <v>545</v>
      </c>
      <c r="J1466" s="279" t="s">
        <v>545</v>
      </c>
      <c r="K1466" s="279" t="s">
        <v>545</v>
      </c>
      <c r="L1466" s="279" t="s">
        <v>545</v>
      </c>
      <c r="M1466" s="279" t="s">
        <v>545</v>
      </c>
    </row>
    <row r="1467" spans="1:13" ht="15" customHeight="1">
      <c r="A1467" s="265" t="s">
        <v>1408</v>
      </c>
      <c r="B1467" s="578" t="s">
        <v>570</v>
      </c>
      <c r="C1467" s="579"/>
      <c r="D1467" s="267" t="s">
        <v>1103</v>
      </c>
      <c r="E1467" s="267" t="s">
        <v>627</v>
      </c>
      <c r="F1467" s="280">
        <f>SUM(G1467:L1467)</f>
        <v>100000</v>
      </c>
      <c r="G1467" s="280">
        <f t="shared" ref="G1467:M1467" si="298">SUM(G1469:G1471)</f>
        <v>0</v>
      </c>
      <c r="H1467" s="280">
        <f t="shared" si="298"/>
        <v>0</v>
      </c>
      <c r="I1467" s="280">
        <f t="shared" si="298"/>
        <v>0</v>
      </c>
      <c r="J1467" s="280">
        <f t="shared" si="298"/>
        <v>0</v>
      </c>
      <c r="K1467" s="280">
        <f t="shared" si="298"/>
        <v>0</v>
      </c>
      <c r="L1467" s="280">
        <f t="shared" si="298"/>
        <v>100000</v>
      </c>
      <c r="M1467" s="280">
        <f t="shared" si="298"/>
        <v>0</v>
      </c>
    </row>
    <row r="1468" spans="1:13" ht="15" customHeight="1">
      <c r="B1468" s="576" t="s">
        <v>550</v>
      </c>
      <c r="C1468" s="577"/>
      <c r="D1468" s="267" t="s">
        <v>545</v>
      </c>
      <c r="E1468" s="267" t="s">
        <v>545</v>
      </c>
      <c r="F1468" s="277" t="s">
        <v>545</v>
      </c>
      <c r="G1468" s="277" t="s">
        <v>545</v>
      </c>
      <c r="H1468" s="277" t="s">
        <v>545</v>
      </c>
      <c r="I1468" s="277" t="s">
        <v>545</v>
      </c>
      <c r="J1468" s="277" t="s">
        <v>545</v>
      </c>
      <c r="K1468" s="277" t="s">
        <v>545</v>
      </c>
      <c r="L1468" s="277" t="s">
        <v>545</v>
      </c>
      <c r="M1468" s="277" t="s">
        <v>545</v>
      </c>
    </row>
    <row r="1469" spans="1:13" ht="30" customHeight="1">
      <c r="B1469" s="576" t="s">
        <v>549</v>
      </c>
      <c r="C1469" s="577"/>
      <c r="D1469" s="267" t="s">
        <v>1103</v>
      </c>
      <c r="E1469" s="267" t="s">
        <v>627</v>
      </c>
      <c r="F1469" s="279">
        <f>SUM(G1469:L1469)</f>
        <v>100000</v>
      </c>
      <c r="G1469" s="279">
        <v>0</v>
      </c>
      <c r="H1469" s="279" t="s">
        <v>545</v>
      </c>
      <c r="I1469" s="279">
        <v>0</v>
      </c>
      <c r="J1469" s="279">
        <v>0</v>
      </c>
      <c r="K1469" s="279" t="s">
        <v>545</v>
      </c>
      <c r="L1469" s="279">
        <v>100000</v>
      </c>
      <c r="M1469" s="279">
        <v>0</v>
      </c>
    </row>
    <row r="1470" spans="1:13" ht="30" customHeight="1">
      <c r="B1470" s="576" t="s">
        <v>548</v>
      </c>
      <c r="C1470" s="577"/>
      <c r="D1470" s="267" t="s">
        <v>1103</v>
      </c>
      <c r="E1470" s="267" t="s">
        <v>627</v>
      </c>
      <c r="F1470" s="279">
        <f>SUM(G1470:L1470)</f>
        <v>0</v>
      </c>
      <c r="G1470" s="279" t="s">
        <v>545</v>
      </c>
      <c r="H1470" s="279" t="s">
        <v>545</v>
      </c>
      <c r="I1470" s="279" t="s">
        <v>545</v>
      </c>
      <c r="J1470" s="279" t="s">
        <v>545</v>
      </c>
      <c r="K1470" s="279" t="s">
        <v>545</v>
      </c>
      <c r="L1470" s="279">
        <v>0</v>
      </c>
      <c r="M1470" s="279" t="s">
        <v>545</v>
      </c>
    </row>
    <row r="1471" spans="1:13">
      <c r="B1471" s="576" t="s">
        <v>547</v>
      </c>
      <c r="C1471" s="577"/>
      <c r="D1471" s="267" t="s">
        <v>1103</v>
      </c>
      <c r="E1471" s="267" t="s">
        <v>627</v>
      </c>
      <c r="F1471" s="279">
        <f>SUM(G1471:L1471)</f>
        <v>0</v>
      </c>
      <c r="G1471" s="279" t="s">
        <v>545</v>
      </c>
      <c r="H1471" s="279" t="s">
        <v>545</v>
      </c>
      <c r="I1471" s="279" t="s">
        <v>545</v>
      </c>
      <c r="J1471" s="279" t="s">
        <v>545</v>
      </c>
      <c r="K1471" s="279" t="s">
        <v>545</v>
      </c>
      <c r="L1471" s="279">
        <v>0</v>
      </c>
      <c r="M1471" s="279" t="s">
        <v>545</v>
      </c>
    </row>
    <row r="1472" spans="1:13" ht="15" customHeight="1">
      <c r="A1472" s="265" t="s">
        <v>1407</v>
      </c>
      <c r="B1472" s="578" t="s">
        <v>625</v>
      </c>
      <c r="C1472" s="579"/>
      <c r="D1472" s="267" t="s">
        <v>1102</v>
      </c>
      <c r="E1472" s="267" t="s">
        <v>623</v>
      </c>
      <c r="F1472" s="280">
        <f>SUM(G1472:L1472)</f>
        <v>0</v>
      </c>
      <c r="G1472" s="280">
        <f t="shared" ref="G1472:M1472" si="299">SUM(G1474:G1476)</f>
        <v>0</v>
      </c>
      <c r="H1472" s="280">
        <f t="shared" si="299"/>
        <v>0</v>
      </c>
      <c r="I1472" s="280">
        <f t="shared" si="299"/>
        <v>0</v>
      </c>
      <c r="J1472" s="280">
        <f t="shared" si="299"/>
        <v>0</v>
      </c>
      <c r="K1472" s="280">
        <f t="shared" si="299"/>
        <v>0</v>
      </c>
      <c r="L1472" s="280">
        <f t="shared" si="299"/>
        <v>0</v>
      </c>
      <c r="M1472" s="280">
        <f t="shared" si="299"/>
        <v>0</v>
      </c>
    </row>
    <row r="1473" spans="1:13" ht="15" customHeight="1">
      <c r="B1473" s="576" t="s">
        <v>550</v>
      </c>
      <c r="C1473" s="577"/>
      <c r="D1473" s="267" t="s">
        <v>545</v>
      </c>
      <c r="E1473" s="267" t="s">
        <v>545</v>
      </c>
      <c r="F1473" s="277" t="s">
        <v>545</v>
      </c>
      <c r="G1473" s="277" t="s">
        <v>545</v>
      </c>
      <c r="H1473" s="277" t="s">
        <v>545</v>
      </c>
      <c r="I1473" s="277" t="s">
        <v>545</v>
      </c>
      <c r="J1473" s="277" t="s">
        <v>545</v>
      </c>
      <c r="K1473" s="277" t="s">
        <v>545</v>
      </c>
      <c r="L1473" s="277" t="s">
        <v>545</v>
      </c>
      <c r="M1473" s="277" t="s">
        <v>545</v>
      </c>
    </row>
    <row r="1474" spans="1:13" ht="15" customHeight="1">
      <c r="B1474" s="576" t="s">
        <v>549</v>
      </c>
      <c r="C1474" s="577"/>
      <c r="D1474" s="267" t="s">
        <v>1102</v>
      </c>
      <c r="E1474" s="267" t="s">
        <v>623</v>
      </c>
      <c r="F1474" s="279">
        <f>SUM(G1474:L1474)</f>
        <v>0</v>
      </c>
      <c r="G1474" s="279" t="s">
        <v>545</v>
      </c>
      <c r="H1474" s="279" t="s">
        <v>545</v>
      </c>
      <c r="I1474" s="279" t="s">
        <v>545</v>
      </c>
      <c r="J1474" s="279" t="s">
        <v>545</v>
      </c>
      <c r="K1474" s="279" t="s">
        <v>545</v>
      </c>
      <c r="L1474" s="279" t="s">
        <v>545</v>
      </c>
      <c r="M1474" s="279" t="s">
        <v>545</v>
      </c>
    </row>
    <row r="1475" spans="1:13" ht="15" customHeight="1">
      <c r="B1475" s="576" t="s">
        <v>548</v>
      </c>
      <c r="C1475" s="577"/>
      <c r="D1475" s="267" t="s">
        <v>1102</v>
      </c>
      <c r="E1475" s="267" t="s">
        <v>623</v>
      </c>
      <c r="F1475" s="279">
        <f>SUM(G1475:L1475)</f>
        <v>0</v>
      </c>
      <c r="G1475" s="279" t="s">
        <v>545</v>
      </c>
      <c r="H1475" s="279" t="s">
        <v>545</v>
      </c>
      <c r="I1475" s="279" t="s">
        <v>545</v>
      </c>
      <c r="J1475" s="279" t="s">
        <v>545</v>
      </c>
      <c r="K1475" s="279" t="s">
        <v>545</v>
      </c>
      <c r="L1475" s="279" t="s">
        <v>545</v>
      </c>
      <c r="M1475" s="279" t="s">
        <v>545</v>
      </c>
    </row>
    <row r="1476" spans="1:13" ht="15" customHeight="1">
      <c r="B1476" s="576" t="s">
        <v>547</v>
      </c>
      <c r="C1476" s="577"/>
      <c r="D1476" s="267" t="s">
        <v>1102</v>
      </c>
      <c r="E1476" s="267" t="s">
        <v>623</v>
      </c>
      <c r="F1476" s="279">
        <f>SUM(G1476:L1476)</f>
        <v>0</v>
      </c>
      <c r="G1476" s="279" t="s">
        <v>545</v>
      </c>
      <c r="H1476" s="279" t="s">
        <v>545</v>
      </c>
      <c r="I1476" s="279" t="s">
        <v>545</v>
      </c>
      <c r="J1476" s="279" t="s">
        <v>545</v>
      </c>
      <c r="K1476" s="279" t="s">
        <v>545</v>
      </c>
      <c r="L1476" s="279" t="s">
        <v>545</v>
      </c>
      <c r="M1476" s="279" t="s">
        <v>545</v>
      </c>
    </row>
    <row r="1477" spans="1:13" ht="15" customHeight="1">
      <c r="A1477" s="265" t="s">
        <v>1406</v>
      </c>
      <c r="B1477" s="578" t="s">
        <v>621</v>
      </c>
      <c r="C1477" s="579"/>
      <c r="D1477" s="267" t="s">
        <v>1101</v>
      </c>
      <c r="E1477" s="267" t="s">
        <v>102</v>
      </c>
      <c r="F1477" s="280">
        <f>SUM(G1477:L1477)</f>
        <v>250000</v>
      </c>
      <c r="G1477" s="280">
        <f t="shared" ref="G1477:M1477" si="300">SUM(G1479:G1481)</f>
        <v>0</v>
      </c>
      <c r="H1477" s="280">
        <f t="shared" si="300"/>
        <v>0</v>
      </c>
      <c r="I1477" s="280">
        <f t="shared" si="300"/>
        <v>0</v>
      </c>
      <c r="J1477" s="280">
        <f t="shared" si="300"/>
        <v>0</v>
      </c>
      <c r="K1477" s="280">
        <f t="shared" si="300"/>
        <v>0</v>
      </c>
      <c r="L1477" s="280">
        <f t="shared" si="300"/>
        <v>250000</v>
      </c>
      <c r="M1477" s="280">
        <f t="shared" si="300"/>
        <v>0</v>
      </c>
    </row>
    <row r="1478" spans="1:13" ht="15" customHeight="1">
      <c r="B1478" s="576" t="s">
        <v>550</v>
      </c>
      <c r="C1478" s="577"/>
      <c r="D1478" s="267" t="s">
        <v>545</v>
      </c>
      <c r="E1478" s="267" t="s">
        <v>545</v>
      </c>
      <c r="F1478" s="277" t="s">
        <v>545</v>
      </c>
      <c r="G1478" s="277" t="s">
        <v>545</v>
      </c>
      <c r="H1478" s="277" t="s">
        <v>545</v>
      </c>
      <c r="I1478" s="277" t="s">
        <v>545</v>
      </c>
      <c r="J1478" s="277" t="s">
        <v>545</v>
      </c>
      <c r="K1478" s="277" t="s">
        <v>545</v>
      </c>
      <c r="L1478" s="277" t="s">
        <v>545</v>
      </c>
      <c r="M1478" s="277" t="s">
        <v>545</v>
      </c>
    </row>
    <row r="1479" spans="1:13" ht="30" customHeight="1">
      <c r="B1479" s="576" t="s">
        <v>549</v>
      </c>
      <c r="C1479" s="577"/>
      <c r="D1479" s="267" t="s">
        <v>1101</v>
      </c>
      <c r="E1479" s="267" t="s">
        <v>102</v>
      </c>
      <c r="F1479" s="279">
        <f>SUM(G1479:L1479)</f>
        <v>250000</v>
      </c>
      <c r="G1479" s="279">
        <v>0</v>
      </c>
      <c r="H1479" s="279" t="s">
        <v>545</v>
      </c>
      <c r="I1479" s="279">
        <v>0</v>
      </c>
      <c r="J1479" s="279">
        <v>0</v>
      </c>
      <c r="K1479" s="279" t="s">
        <v>545</v>
      </c>
      <c r="L1479" s="279">
        <v>250000</v>
      </c>
      <c r="M1479" s="279">
        <v>0</v>
      </c>
    </row>
    <row r="1480" spans="1:13" ht="30" customHeight="1">
      <c r="B1480" s="576" t="s">
        <v>548</v>
      </c>
      <c r="C1480" s="577"/>
      <c r="D1480" s="267" t="s">
        <v>1101</v>
      </c>
      <c r="E1480" s="267" t="s">
        <v>102</v>
      </c>
      <c r="F1480" s="279">
        <f>SUM(G1480:L1480)</f>
        <v>0</v>
      </c>
      <c r="G1480" s="279" t="s">
        <v>545</v>
      </c>
      <c r="H1480" s="279" t="s">
        <v>545</v>
      </c>
      <c r="I1480" s="279" t="s">
        <v>545</v>
      </c>
      <c r="J1480" s="279" t="s">
        <v>545</v>
      </c>
      <c r="K1480" s="279" t="s">
        <v>545</v>
      </c>
      <c r="L1480" s="279">
        <v>0</v>
      </c>
      <c r="M1480" s="279" t="s">
        <v>545</v>
      </c>
    </row>
    <row r="1481" spans="1:13">
      <c r="B1481" s="576" t="s">
        <v>547</v>
      </c>
      <c r="C1481" s="577"/>
      <c r="D1481" s="267" t="s">
        <v>1101</v>
      </c>
      <c r="E1481" s="267" t="s">
        <v>102</v>
      </c>
      <c r="F1481" s="279">
        <f>SUM(G1481:L1481)</f>
        <v>0</v>
      </c>
      <c r="G1481" s="279" t="s">
        <v>545</v>
      </c>
      <c r="H1481" s="279" t="s">
        <v>545</v>
      </c>
      <c r="I1481" s="279" t="s">
        <v>545</v>
      </c>
      <c r="J1481" s="279" t="s">
        <v>545</v>
      </c>
      <c r="K1481" s="279" t="s">
        <v>545</v>
      </c>
      <c r="L1481" s="279">
        <v>0</v>
      </c>
      <c r="M1481" s="279" t="s">
        <v>545</v>
      </c>
    </row>
    <row r="1482" spans="1:13" ht="15" customHeight="1">
      <c r="A1482" s="265" t="s">
        <v>1405</v>
      </c>
      <c r="B1482" s="578" t="s">
        <v>618</v>
      </c>
      <c r="C1482" s="579"/>
      <c r="D1482" s="267" t="s">
        <v>1100</v>
      </c>
      <c r="E1482" s="267" t="s">
        <v>616</v>
      </c>
      <c r="F1482" s="280">
        <f>SUM(G1482:L1482)</f>
        <v>0</v>
      </c>
      <c r="G1482" s="280">
        <f t="shared" ref="G1482:M1482" si="301">SUM(G1484:G1486)</f>
        <v>0</v>
      </c>
      <c r="H1482" s="280">
        <f t="shared" si="301"/>
        <v>0</v>
      </c>
      <c r="I1482" s="280">
        <f t="shared" si="301"/>
        <v>0</v>
      </c>
      <c r="J1482" s="280">
        <f t="shared" si="301"/>
        <v>0</v>
      </c>
      <c r="K1482" s="280">
        <f t="shared" si="301"/>
        <v>0</v>
      </c>
      <c r="L1482" s="280">
        <f t="shared" si="301"/>
        <v>0</v>
      </c>
      <c r="M1482" s="280">
        <f t="shared" si="301"/>
        <v>0</v>
      </c>
    </row>
    <row r="1483" spans="1:13" ht="15" customHeight="1">
      <c r="B1483" s="610" t="s">
        <v>550</v>
      </c>
      <c r="C1483" s="611"/>
      <c r="D1483" s="267" t="s">
        <v>545</v>
      </c>
      <c r="E1483" s="267" t="s">
        <v>545</v>
      </c>
      <c r="F1483" s="277" t="s">
        <v>545</v>
      </c>
      <c r="G1483" s="277" t="s">
        <v>545</v>
      </c>
      <c r="H1483" s="277" t="s">
        <v>545</v>
      </c>
      <c r="I1483" s="277" t="s">
        <v>545</v>
      </c>
      <c r="J1483" s="277" t="s">
        <v>545</v>
      </c>
      <c r="K1483" s="277" t="s">
        <v>545</v>
      </c>
      <c r="L1483" s="277" t="s">
        <v>545</v>
      </c>
      <c r="M1483" s="277" t="s">
        <v>545</v>
      </c>
    </row>
    <row r="1484" spans="1:13" ht="15" customHeight="1">
      <c r="B1484" s="610" t="s">
        <v>549</v>
      </c>
      <c r="C1484" s="611"/>
      <c r="D1484" s="267" t="s">
        <v>1100</v>
      </c>
      <c r="E1484" s="267" t="s">
        <v>616</v>
      </c>
      <c r="F1484" s="279">
        <f>SUM(G1484:L1484)</f>
        <v>0</v>
      </c>
      <c r="G1484" s="279" t="s">
        <v>545</v>
      </c>
      <c r="H1484" s="279" t="s">
        <v>545</v>
      </c>
      <c r="I1484" s="279" t="s">
        <v>545</v>
      </c>
      <c r="J1484" s="279" t="s">
        <v>545</v>
      </c>
      <c r="K1484" s="279" t="s">
        <v>545</v>
      </c>
      <c r="L1484" s="279" t="s">
        <v>545</v>
      </c>
      <c r="M1484" s="279" t="s">
        <v>545</v>
      </c>
    </row>
    <row r="1485" spans="1:13" ht="15" customHeight="1">
      <c r="B1485" s="610" t="s">
        <v>548</v>
      </c>
      <c r="C1485" s="611"/>
      <c r="D1485" s="267" t="s">
        <v>1100</v>
      </c>
      <c r="E1485" s="267" t="s">
        <v>616</v>
      </c>
      <c r="F1485" s="279">
        <f>SUM(G1485:L1485)</f>
        <v>0</v>
      </c>
      <c r="G1485" s="279" t="s">
        <v>545</v>
      </c>
      <c r="H1485" s="279" t="s">
        <v>545</v>
      </c>
      <c r="I1485" s="279" t="s">
        <v>545</v>
      </c>
      <c r="J1485" s="279" t="s">
        <v>545</v>
      </c>
      <c r="K1485" s="279" t="s">
        <v>545</v>
      </c>
      <c r="L1485" s="279" t="s">
        <v>545</v>
      </c>
      <c r="M1485" s="279" t="s">
        <v>545</v>
      </c>
    </row>
    <row r="1486" spans="1:13" ht="15" customHeight="1">
      <c r="B1486" s="610" t="s">
        <v>547</v>
      </c>
      <c r="C1486" s="611"/>
      <c r="D1486" s="267" t="s">
        <v>1100</v>
      </c>
      <c r="E1486" s="267" t="s">
        <v>616</v>
      </c>
      <c r="F1486" s="279">
        <f>SUM(G1486:L1486)</f>
        <v>0</v>
      </c>
      <c r="G1486" s="279" t="s">
        <v>545</v>
      </c>
      <c r="H1486" s="279" t="s">
        <v>545</v>
      </c>
      <c r="I1486" s="279" t="s">
        <v>545</v>
      </c>
      <c r="J1486" s="279" t="s">
        <v>545</v>
      </c>
      <c r="K1486" s="279" t="s">
        <v>545</v>
      </c>
      <c r="L1486" s="279" t="s">
        <v>545</v>
      </c>
      <c r="M1486" s="279" t="s">
        <v>545</v>
      </c>
    </row>
    <row r="1487" spans="1:13" ht="15" customHeight="1">
      <c r="A1487" s="265" t="s">
        <v>1404</v>
      </c>
      <c r="B1487" s="578" t="s">
        <v>614</v>
      </c>
      <c r="C1487" s="579"/>
      <c r="D1487" s="267" t="s">
        <v>1099</v>
      </c>
      <c r="E1487" s="267" t="s">
        <v>612</v>
      </c>
      <c r="F1487" s="280">
        <f>SUM(G1487:L1487)</f>
        <v>0</v>
      </c>
      <c r="G1487" s="280">
        <f t="shared" ref="G1487:M1487" si="302">SUM(G1489:G1491)</f>
        <v>0</v>
      </c>
      <c r="H1487" s="280">
        <f t="shared" si="302"/>
        <v>0</v>
      </c>
      <c r="I1487" s="280">
        <f t="shared" si="302"/>
        <v>0</v>
      </c>
      <c r="J1487" s="280">
        <f t="shared" si="302"/>
        <v>0</v>
      </c>
      <c r="K1487" s="280">
        <f t="shared" si="302"/>
        <v>0</v>
      </c>
      <c r="L1487" s="280">
        <f t="shared" si="302"/>
        <v>0</v>
      </c>
      <c r="M1487" s="280">
        <f t="shared" si="302"/>
        <v>0</v>
      </c>
    </row>
    <row r="1488" spans="1:13" ht="15" customHeight="1">
      <c r="B1488" s="610" t="s">
        <v>550</v>
      </c>
      <c r="C1488" s="611"/>
      <c r="D1488" s="267" t="s">
        <v>545</v>
      </c>
      <c r="E1488" s="267" t="s">
        <v>545</v>
      </c>
      <c r="F1488" s="277" t="s">
        <v>545</v>
      </c>
      <c r="G1488" s="277" t="s">
        <v>545</v>
      </c>
      <c r="H1488" s="277" t="s">
        <v>545</v>
      </c>
      <c r="I1488" s="277" t="s">
        <v>545</v>
      </c>
      <c r="J1488" s="277" t="s">
        <v>545</v>
      </c>
      <c r="K1488" s="277" t="s">
        <v>545</v>
      </c>
      <c r="L1488" s="277" t="s">
        <v>545</v>
      </c>
      <c r="M1488" s="277" t="s">
        <v>545</v>
      </c>
    </row>
    <row r="1489" spans="1:13" ht="15" customHeight="1">
      <c r="B1489" s="610" t="s">
        <v>549</v>
      </c>
      <c r="C1489" s="611"/>
      <c r="D1489" s="267" t="s">
        <v>1099</v>
      </c>
      <c r="E1489" s="267" t="s">
        <v>612</v>
      </c>
      <c r="F1489" s="279">
        <f>SUM(G1489:L1489)</f>
        <v>0</v>
      </c>
      <c r="G1489" s="279" t="s">
        <v>545</v>
      </c>
      <c r="H1489" s="279" t="s">
        <v>545</v>
      </c>
      <c r="I1489" s="279" t="s">
        <v>545</v>
      </c>
      <c r="J1489" s="279" t="s">
        <v>545</v>
      </c>
      <c r="K1489" s="279" t="s">
        <v>545</v>
      </c>
      <c r="L1489" s="279" t="s">
        <v>545</v>
      </c>
      <c r="M1489" s="279" t="s">
        <v>545</v>
      </c>
    </row>
    <row r="1490" spans="1:13" ht="15" customHeight="1">
      <c r="B1490" s="610" t="s">
        <v>548</v>
      </c>
      <c r="C1490" s="611"/>
      <c r="D1490" s="267" t="s">
        <v>1099</v>
      </c>
      <c r="E1490" s="267" t="s">
        <v>612</v>
      </c>
      <c r="F1490" s="279">
        <f>SUM(G1490:L1490)</f>
        <v>0</v>
      </c>
      <c r="G1490" s="279" t="s">
        <v>545</v>
      </c>
      <c r="H1490" s="279" t="s">
        <v>545</v>
      </c>
      <c r="I1490" s="279" t="s">
        <v>545</v>
      </c>
      <c r="J1490" s="279" t="s">
        <v>545</v>
      </c>
      <c r="K1490" s="279" t="s">
        <v>545</v>
      </c>
      <c r="L1490" s="279" t="s">
        <v>545</v>
      </c>
      <c r="M1490" s="279" t="s">
        <v>545</v>
      </c>
    </row>
    <row r="1491" spans="1:13" ht="15" customHeight="1">
      <c r="B1491" s="610" t="s">
        <v>547</v>
      </c>
      <c r="C1491" s="611"/>
      <c r="D1491" s="267" t="s">
        <v>1099</v>
      </c>
      <c r="E1491" s="267" t="s">
        <v>612</v>
      </c>
      <c r="F1491" s="279">
        <f>SUM(G1491:L1491)</f>
        <v>0</v>
      </c>
      <c r="G1491" s="279" t="s">
        <v>545</v>
      </c>
      <c r="H1491" s="279" t="s">
        <v>545</v>
      </c>
      <c r="I1491" s="279" t="s">
        <v>545</v>
      </c>
      <c r="J1491" s="279" t="s">
        <v>545</v>
      </c>
      <c r="K1491" s="279" t="s">
        <v>545</v>
      </c>
      <c r="L1491" s="279" t="s">
        <v>545</v>
      </c>
      <c r="M1491" s="279" t="s">
        <v>545</v>
      </c>
    </row>
    <row r="1492" spans="1:13" ht="15" customHeight="1">
      <c r="A1492" s="265" t="s">
        <v>1403</v>
      </c>
      <c r="B1492" s="578" t="s">
        <v>610</v>
      </c>
      <c r="C1492" s="579"/>
      <c r="D1492" s="267" t="s">
        <v>1098</v>
      </c>
      <c r="E1492" s="267" t="s">
        <v>608</v>
      </c>
      <c r="F1492" s="280">
        <f>SUM(G1492:L1492)</f>
        <v>0</v>
      </c>
      <c r="G1492" s="280">
        <f t="shared" ref="G1492:M1492" si="303">SUM(G1494:G1496)</f>
        <v>0</v>
      </c>
      <c r="H1492" s="280">
        <f t="shared" si="303"/>
        <v>0</v>
      </c>
      <c r="I1492" s="280">
        <f t="shared" si="303"/>
        <v>0</v>
      </c>
      <c r="J1492" s="280">
        <f t="shared" si="303"/>
        <v>0</v>
      </c>
      <c r="K1492" s="280">
        <f t="shared" si="303"/>
        <v>0</v>
      </c>
      <c r="L1492" s="280">
        <f t="shared" si="303"/>
        <v>0</v>
      </c>
      <c r="M1492" s="280">
        <f t="shared" si="303"/>
        <v>0</v>
      </c>
    </row>
    <row r="1493" spans="1:13" ht="15" customHeight="1">
      <c r="B1493" s="610" t="s">
        <v>550</v>
      </c>
      <c r="C1493" s="611"/>
      <c r="D1493" s="267" t="s">
        <v>545</v>
      </c>
      <c r="E1493" s="267" t="s">
        <v>545</v>
      </c>
      <c r="F1493" s="277" t="s">
        <v>545</v>
      </c>
      <c r="G1493" s="277" t="s">
        <v>545</v>
      </c>
      <c r="H1493" s="277" t="s">
        <v>545</v>
      </c>
      <c r="I1493" s="277" t="s">
        <v>545</v>
      </c>
      <c r="J1493" s="277" t="s">
        <v>545</v>
      </c>
      <c r="K1493" s="277" t="s">
        <v>545</v>
      </c>
      <c r="L1493" s="277" t="s">
        <v>545</v>
      </c>
      <c r="M1493" s="277" t="s">
        <v>545</v>
      </c>
    </row>
    <row r="1494" spans="1:13" ht="15" customHeight="1">
      <c r="B1494" s="610" t="s">
        <v>549</v>
      </c>
      <c r="C1494" s="611"/>
      <c r="D1494" s="267" t="s">
        <v>1098</v>
      </c>
      <c r="E1494" s="267" t="s">
        <v>608</v>
      </c>
      <c r="F1494" s="279">
        <f>SUM(G1494:L1494)</f>
        <v>0</v>
      </c>
      <c r="G1494" s="279" t="s">
        <v>545</v>
      </c>
      <c r="H1494" s="279" t="s">
        <v>545</v>
      </c>
      <c r="I1494" s="279" t="s">
        <v>545</v>
      </c>
      <c r="J1494" s="279" t="s">
        <v>545</v>
      </c>
      <c r="K1494" s="279" t="s">
        <v>545</v>
      </c>
      <c r="L1494" s="279" t="s">
        <v>545</v>
      </c>
      <c r="M1494" s="279" t="s">
        <v>545</v>
      </c>
    </row>
    <row r="1495" spans="1:13" ht="15" customHeight="1">
      <c r="B1495" s="610" t="s">
        <v>548</v>
      </c>
      <c r="C1495" s="611"/>
      <c r="D1495" s="267" t="s">
        <v>1098</v>
      </c>
      <c r="E1495" s="267" t="s">
        <v>608</v>
      </c>
      <c r="F1495" s="279">
        <f>SUM(G1495:L1495)</f>
        <v>0</v>
      </c>
      <c r="G1495" s="279" t="s">
        <v>545</v>
      </c>
      <c r="H1495" s="279" t="s">
        <v>545</v>
      </c>
      <c r="I1495" s="279" t="s">
        <v>545</v>
      </c>
      <c r="J1495" s="279" t="s">
        <v>545</v>
      </c>
      <c r="K1495" s="279" t="s">
        <v>545</v>
      </c>
      <c r="L1495" s="279" t="s">
        <v>545</v>
      </c>
      <c r="M1495" s="279" t="s">
        <v>545</v>
      </c>
    </row>
    <row r="1496" spans="1:13" ht="15" customHeight="1">
      <c r="B1496" s="610" t="s">
        <v>547</v>
      </c>
      <c r="C1496" s="611"/>
      <c r="D1496" s="267" t="s">
        <v>1098</v>
      </c>
      <c r="E1496" s="267" t="s">
        <v>608</v>
      </c>
      <c r="F1496" s="279">
        <f>SUM(G1496:L1496)</f>
        <v>0</v>
      </c>
      <c r="G1496" s="279" t="s">
        <v>545</v>
      </c>
      <c r="H1496" s="279" t="s">
        <v>545</v>
      </c>
      <c r="I1496" s="279" t="s">
        <v>545</v>
      </c>
      <c r="J1496" s="279" t="s">
        <v>545</v>
      </c>
      <c r="K1496" s="279" t="s">
        <v>545</v>
      </c>
      <c r="L1496" s="279" t="s">
        <v>545</v>
      </c>
      <c r="M1496" s="279" t="s">
        <v>545</v>
      </c>
    </row>
    <row r="1497" spans="1:13" ht="15" customHeight="1">
      <c r="A1497" s="265" t="s">
        <v>1402</v>
      </c>
      <c r="B1497" s="578" t="s">
        <v>606</v>
      </c>
      <c r="C1497" s="579"/>
      <c r="D1497" s="267" t="s">
        <v>1097</v>
      </c>
      <c r="E1497" s="267" t="s">
        <v>604</v>
      </c>
      <c r="F1497" s="280">
        <f>SUM(G1497:L1497)</f>
        <v>0</v>
      </c>
      <c r="G1497" s="280">
        <f t="shared" ref="G1497:M1497" si="304">SUM(G1499:G1501)</f>
        <v>0</v>
      </c>
      <c r="H1497" s="280">
        <f t="shared" si="304"/>
        <v>0</v>
      </c>
      <c r="I1497" s="280">
        <f t="shared" si="304"/>
        <v>0</v>
      </c>
      <c r="J1497" s="280">
        <f t="shared" si="304"/>
        <v>0</v>
      </c>
      <c r="K1497" s="280">
        <f t="shared" si="304"/>
        <v>0</v>
      </c>
      <c r="L1497" s="280">
        <f t="shared" si="304"/>
        <v>0</v>
      </c>
      <c r="M1497" s="280">
        <f t="shared" si="304"/>
        <v>0</v>
      </c>
    </row>
    <row r="1498" spans="1:13" ht="15" customHeight="1">
      <c r="B1498" s="610" t="s">
        <v>550</v>
      </c>
      <c r="C1498" s="611"/>
      <c r="D1498" s="267" t="s">
        <v>545</v>
      </c>
      <c r="E1498" s="267" t="s">
        <v>545</v>
      </c>
      <c r="F1498" s="277" t="s">
        <v>545</v>
      </c>
      <c r="G1498" s="277" t="s">
        <v>545</v>
      </c>
      <c r="H1498" s="277" t="s">
        <v>545</v>
      </c>
      <c r="I1498" s="277" t="s">
        <v>545</v>
      </c>
      <c r="J1498" s="277" t="s">
        <v>545</v>
      </c>
      <c r="K1498" s="277" t="s">
        <v>545</v>
      </c>
      <c r="L1498" s="277" t="s">
        <v>545</v>
      </c>
      <c r="M1498" s="277" t="s">
        <v>545</v>
      </c>
    </row>
    <row r="1499" spans="1:13" ht="15" customHeight="1">
      <c r="B1499" s="610" t="s">
        <v>549</v>
      </c>
      <c r="C1499" s="611"/>
      <c r="D1499" s="267" t="s">
        <v>1097</v>
      </c>
      <c r="E1499" s="267" t="s">
        <v>604</v>
      </c>
      <c r="F1499" s="279">
        <f>SUM(G1499:L1499)</f>
        <v>0</v>
      </c>
      <c r="G1499" s="279" t="s">
        <v>545</v>
      </c>
      <c r="H1499" s="279" t="s">
        <v>545</v>
      </c>
      <c r="I1499" s="279" t="s">
        <v>545</v>
      </c>
      <c r="J1499" s="279" t="s">
        <v>545</v>
      </c>
      <c r="K1499" s="279" t="s">
        <v>545</v>
      </c>
      <c r="L1499" s="279" t="s">
        <v>545</v>
      </c>
      <c r="M1499" s="279" t="s">
        <v>545</v>
      </c>
    </row>
    <row r="1500" spans="1:13" ht="15" customHeight="1">
      <c r="B1500" s="610" t="s">
        <v>548</v>
      </c>
      <c r="C1500" s="611"/>
      <c r="D1500" s="267" t="s">
        <v>1097</v>
      </c>
      <c r="E1500" s="267" t="s">
        <v>604</v>
      </c>
      <c r="F1500" s="279">
        <f>SUM(G1500:L1500)</f>
        <v>0</v>
      </c>
      <c r="G1500" s="279" t="s">
        <v>545</v>
      </c>
      <c r="H1500" s="279" t="s">
        <v>545</v>
      </c>
      <c r="I1500" s="279" t="s">
        <v>545</v>
      </c>
      <c r="J1500" s="279" t="s">
        <v>545</v>
      </c>
      <c r="K1500" s="279" t="s">
        <v>545</v>
      </c>
      <c r="L1500" s="279" t="s">
        <v>545</v>
      </c>
      <c r="M1500" s="279" t="s">
        <v>545</v>
      </c>
    </row>
    <row r="1501" spans="1:13" ht="15" customHeight="1">
      <c r="B1501" s="610" t="s">
        <v>547</v>
      </c>
      <c r="C1501" s="611"/>
      <c r="D1501" s="267" t="s">
        <v>1097</v>
      </c>
      <c r="E1501" s="267" t="s">
        <v>604</v>
      </c>
      <c r="F1501" s="279">
        <f>SUM(G1501:L1501)</f>
        <v>0</v>
      </c>
      <c r="G1501" s="279" t="s">
        <v>545</v>
      </c>
      <c r="H1501" s="279" t="s">
        <v>545</v>
      </c>
      <c r="I1501" s="279" t="s">
        <v>545</v>
      </c>
      <c r="J1501" s="279" t="s">
        <v>545</v>
      </c>
      <c r="K1501" s="279" t="s">
        <v>545</v>
      </c>
      <c r="L1501" s="279" t="s">
        <v>545</v>
      </c>
      <c r="M1501" s="279" t="s">
        <v>545</v>
      </c>
    </row>
    <row r="1502" spans="1:13" ht="15" customHeight="1">
      <c r="A1502" s="265" t="s">
        <v>1401</v>
      </c>
      <c r="B1502" s="578" t="s">
        <v>602</v>
      </c>
      <c r="C1502" s="579"/>
      <c r="D1502" s="267" t="s">
        <v>1096</v>
      </c>
      <c r="E1502" s="267" t="s">
        <v>600</v>
      </c>
      <c r="F1502" s="280">
        <f>SUM(G1502:L1502)</f>
        <v>0</v>
      </c>
      <c r="G1502" s="280">
        <f t="shared" ref="G1502:M1502" si="305">SUM(G1504:G1506)</f>
        <v>0</v>
      </c>
      <c r="H1502" s="280">
        <f t="shared" si="305"/>
        <v>0</v>
      </c>
      <c r="I1502" s="280">
        <f t="shared" si="305"/>
        <v>0</v>
      </c>
      <c r="J1502" s="280">
        <f t="shared" si="305"/>
        <v>0</v>
      </c>
      <c r="K1502" s="280">
        <f t="shared" si="305"/>
        <v>0</v>
      </c>
      <c r="L1502" s="280">
        <f t="shared" si="305"/>
        <v>0</v>
      </c>
      <c r="M1502" s="280">
        <f t="shared" si="305"/>
        <v>0</v>
      </c>
    </row>
    <row r="1503" spans="1:13" ht="15" customHeight="1">
      <c r="B1503" s="610" t="s">
        <v>550</v>
      </c>
      <c r="C1503" s="611"/>
      <c r="D1503" s="267" t="s">
        <v>545</v>
      </c>
      <c r="E1503" s="267" t="s">
        <v>545</v>
      </c>
      <c r="F1503" s="277" t="s">
        <v>545</v>
      </c>
      <c r="G1503" s="277" t="s">
        <v>545</v>
      </c>
      <c r="H1503" s="277" t="s">
        <v>545</v>
      </c>
      <c r="I1503" s="277" t="s">
        <v>545</v>
      </c>
      <c r="J1503" s="277" t="s">
        <v>545</v>
      </c>
      <c r="K1503" s="277" t="s">
        <v>545</v>
      </c>
      <c r="L1503" s="277" t="s">
        <v>545</v>
      </c>
      <c r="M1503" s="277" t="s">
        <v>545</v>
      </c>
    </row>
    <row r="1504" spans="1:13" ht="15" customHeight="1">
      <c r="B1504" s="610" t="s">
        <v>549</v>
      </c>
      <c r="C1504" s="611"/>
      <c r="D1504" s="267" t="s">
        <v>1096</v>
      </c>
      <c r="E1504" s="267" t="s">
        <v>600</v>
      </c>
      <c r="F1504" s="279">
        <f>SUM(G1504:L1504)</f>
        <v>0</v>
      </c>
      <c r="G1504" s="279" t="s">
        <v>545</v>
      </c>
      <c r="H1504" s="279" t="s">
        <v>545</v>
      </c>
      <c r="I1504" s="279" t="s">
        <v>545</v>
      </c>
      <c r="J1504" s="279" t="s">
        <v>545</v>
      </c>
      <c r="K1504" s="279" t="s">
        <v>545</v>
      </c>
      <c r="L1504" s="279" t="s">
        <v>545</v>
      </c>
      <c r="M1504" s="279" t="s">
        <v>545</v>
      </c>
    </row>
    <row r="1505" spans="1:13" ht="15" customHeight="1">
      <c r="B1505" s="610" t="s">
        <v>548</v>
      </c>
      <c r="C1505" s="611"/>
      <c r="D1505" s="267" t="s">
        <v>1096</v>
      </c>
      <c r="E1505" s="267" t="s">
        <v>600</v>
      </c>
      <c r="F1505" s="279">
        <f>SUM(G1505:L1505)</f>
        <v>0</v>
      </c>
      <c r="G1505" s="279" t="s">
        <v>545</v>
      </c>
      <c r="H1505" s="279" t="s">
        <v>545</v>
      </c>
      <c r="I1505" s="279" t="s">
        <v>545</v>
      </c>
      <c r="J1505" s="279" t="s">
        <v>545</v>
      </c>
      <c r="K1505" s="279" t="s">
        <v>545</v>
      </c>
      <c r="L1505" s="279" t="s">
        <v>545</v>
      </c>
      <c r="M1505" s="279" t="s">
        <v>545</v>
      </c>
    </row>
    <row r="1506" spans="1:13" ht="15" customHeight="1">
      <c r="B1506" s="610" t="s">
        <v>547</v>
      </c>
      <c r="C1506" s="611"/>
      <c r="D1506" s="267" t="s">
        <v>1096</v>
      </c>
      <c r="E1506" s="267" t="s">
        <v>600</v>
      </c>
      <c r="F1506" s="279">
        <f>SUM(G1506:L1506)</f>
        <v>0</v>
      </c>
      <c r="G1506" s="279" t="s">
        <v>545</v>
      </c>
      <c r="H1506" s="279" t="s">
        <v>545</v>
      </c>
      <c r="I1506" s="279" t="s">
        <v>545</v>
      </c>
      <c r="J1506" s="279" t="s">
        <v>545</v>
      </c>
      <c r="K1506" s="279" t="s">
        <v>545</v>
      </c>
      <c r="L1506" s="279" t="s">
        <v>545</v>
      </c>
      <c r="M1506" s="279" t="s">
        <v>545</v>
      </c>
    </row>
    <row r="1507" spans="1:13" ht="15" customHeight="1">
      <c r="A1507" s="265" t="s">
        <v>1400</v>
      </c>
      <c r="B1507" s="578" t="s">
        <v>598</v>
      </c>
      <c r="C1507" s="579"/>
      <c r="D1507" s="267" t="s">
        <v>1095</v>
      </c>
      <c r="E1507" s="267" t="s">
        <v>596</v>
      </c>
      <c r="F1507" s="280">
        <f>SUM(G1507:L1507)</f>
        <v>150000</v>
      </c>
      <c r="G1507" s="280">
        <f t="shared" ref="G1507:M1507" si="306">SUM(G1509:G1511)</f>
        <v>0</v>
      </c>
      <c r="H1507" s="280">
        <f t="shared" si="306"/>
        <v>0</v>
      </c>
      <c r="I1507" s="280">
        <f t="shared" si="306"/>
        <v>0</v>
      </c>
      <c r="J1507" s="280">
        <f t="shared" si="306"/>
        <v>0</v>
      </c>
      <c r="K1507" s="280">
        <f t="shared" si="306"/>
        <v>0</v>
      </c>
      <c r="L1507" s="280">
        <f t="shared" si="306"/>
        <v>150000</v>
      </c>
      <c r="M1507" s="280">
        <f t="shared" si="306"/>
        <v>0</v>
      </c>
    </row>
    <row r="1508" spans="1:13" ht="15" customHeight="1">
      <c r="B1508" s="610" t="s">
        <v>550</v>
      </c>
      <c r="C1508" s="611"/>
      <c r="D1508" s="267" t="s">
        <v>545</v>
      </c>
      <c r="E1508" s="267" t="s">
        <v>545</v>
      </c>
      <c r="F1508" s="277" t="s">
        <v>545</v>
      </c>
      <c r="G1508" s="277" t="s">
        <v>545</v>
      </c>
      <c r="H1508" s="277" t="s">
        <v>545</v>
      </c>
      <c r="I1508" s="277" t="s">
        <v>545</v>
      </c>
      <c r="J1508" s="277" t="s">
        <v>545</v>
      </c>
      <c r="K1508" s="277" t="s">
        <v>545</v>
      </c>
      <c r="L1508" s="277" t="s">
        <v>545</v>
      </c>
      <c r="M1508" s="277" t="s">
        <v>545</v>
      </c>
    </row>
    <row r="1509" spans="1:13" ht="30" customHeight="1">
      <c r="B1509" s="610" t="s">
        <v>549</v>
      </c>
      <c r="C1509" s="611"/>
      <c r="D1509" s="267" t="s">
        <v>1095</v>
      </c>
      <c r="E1509" s="267" t="s">
        <v>596</v>
      </c>
      <c r="F1509" s="279">
        <f>SUM(G1509:L1509)</f>
        <v>150000</v>
      </c>
      <c r="G1509" s="279" t="s">
        <v>545</v>
      </c>
      <c r="H1509" s="279" t="s">
        <v>545</v>
      </c>
      <c r="I1509" s="279" t="s">
        <v>545</v>
      </c>
      <c r="J1509" s="279" t="s">
        <v>545</v>
      </c>
      <c r="K1509" s="279" t="s">
        <v>545</v>
      </c>
      <c r="L1509" s="279">
        <v>150000</v>
      </c>
      <c r="M1509" s="279" t="s">
        <v>545</v>
      </c>
    </row>
    <row r="1510" spans="1:13" ht="15" customHeight="1">
      <c r="B1510" s="610" t="s">
        <v>548</v>
      </c>
      <c r="C1510" s="611"/>
      <c r="D1510" s="267" t="s">
        <v>1095</v>
      </c>
      <c r="E1510" s="267" t="s">
        <v>596</v>
      </c>
      <c r="F1510" s="279">
        <f>SUM(G1510:L1510)</f>
        <v>0</v>
      </c>
      <c r="G1510" s="279" t="s">
        <v>545</v>
      </c>
      <c r="H1510" s="279" t="s">
        <v>545</v>
      </c>
      <c r="I1510" s="279" t="s">
        <v>545</v>
      </c>
      <c r="J1510" s="279" t="s">
        <v>545</v>
      </c>
      <c r="K1510" s="279" t="s">
        <v>545</v>
      </c>
      <c r="L1510" s="279" t="s">
        <v>545</v>
      </c>
      <c r="M1510" s="279" t="s">
        <v>545</v>
      </c>
    </row>
    <row r="1511" spans="1:13" ht="15" customHeight="1">
      <c r="B1511" s="610" t="s">
        <v>547</v>
      </c>
      <c r="C1511" s="611"/>
      <c r="D1511" s="267" t="s">
        <v>1095</v>
      </c>
      <c r="E1511" s="267" t="s">
        <v>596</v>
      </c>
      <c r="F1511" s="279">
        <f>SUM(G1511:L1511)</f>
        <v>0</v>
      </c>
      <c r="G1511" s="279" t="s">
        <v>545</v>
      </c>
      <c r="H1511" s="279" t="s">
        <v>545</v>
      </c>
      <c r="I1511" s="279" t="s">
        <v>545</v>
      </c>
      <c r="J1511" s="279" t="s">
        <v>545</v>
      </c>
      <c r="K1511" s="279" t="s">
        <v>545</v>
      </c>
      <c r="L1511" s="279" t="s">
        <v>545</v>
      </c>
      <c r="M1511" s="279" t="s">
        <v>545</v>
      </c>
    </row>
    <row r="1512" spans="1:13" ht="15" customHeight="1">
      <c r="A1512" s="265" t="s">
        <v>1399</v>
      </c>
      <c r="B1512" s="578" t="s">
        <v>594</v>
      </c>
      <c r="C1512" s="579"/>
      <c r="D1512" s="267" t="s">
        <v>1094</v>
      </c>
      <c r="E1512" s="267" t="s">
        <v>592</v>
      </c>
      <c r="F1512" s="280">
        <f>SUM(G1512:L1512)</f>
        <v>0</v>
      </c>
      <c r="G1512" s="280">
        <f t="shared" ref="G1512:M1512" si="307">SUM(G1514:G1516)</f>
        <v>0</v>
      </c>
      <c r="H1512" s="280">
        <f t="shared" si="307"/>
        <v>0</v>
      </c>
      <c r="I1512" s="280">
        <f t="shared" si="307"/>
        <v>0</v>
      </c>
      <c r="J1512" s="280">
        <f t="shared" si="307"/>
        <v>0</v>
      </c>
      <c r="K1512" s="280">
        <f t="shared" si="307"/>
        <v>0</v>
      </c>
      <c r="L1512" s="280">
        <f t="shared" si="307"/>
        <v>0</v>
      </c>
      <c r="M1512" s="280">
        <f t="shared" si="307"/>
        <v>0</v>
      </c>
    </row>
    <row r="1513" spans="1:13" ht="15" customHeight="1">
      <c r="B1513" s="610" t="s">
        <v>550</v>
      </c>
      <c r="C1513" s="611"/>
      <c r="D1513" s="267" t="s">
        <v>545</v>
      </c>
      <c r="E1513" s="267" t="s">
        <v>545</v>
      </c>
      <c r="F1513" s="277" t="s">
        <v>545</v>
      </c>
      <c r="G1513" s="277" t="s">
        <v>545</v>
      </c>
      <c r="H1513" s="277" t="s">
        <v>545</v>
      </c>
      <c r="I1513" s="277" t="s">
        <v>545</v>
      </c>
      <c r="J1513" s="277" t="s">
        <v>545</v>
      </c>
      <c r="K1513" s="277" t="s">
        <v>545</v>
      </c>
      <c r="L1513" s="277" t="s">
        <v>545</v>
      </c>
      <c r="M1513" s="277" t="s">
        <v>545</v>
      </c>
    </row>
    <row r="1514" spans="1:13" ht="15" customHeight="1">
      <c r="B1514" s="610" t="s">
        <v>549</v>
      </c>
      <c r="C1514" s="611"/>
      <c r="D1514" s="267" t="s">
        <v>1094</v>
      </c>
      <c r="E1514" s="267" t="s">
        <v>592</v>
      </c>
      <c r="F1514" s="279">
        <f>SUM(G1514:L1514)</f>
        <v>0</v>
      </c>
      <c r="G1514" s="279" t="s">
        <v>545</v>
      </c>
      <c r="H1514" s="279" t="s">
        <v>545</v>
      </c>
      <c r="I1514" s="279" t="s">
        <v>545</v>
      </c>
      <c r="J1514" s="279" t="s">
        <v>545</v>
      </c>
      <c r="K1514" s="279" t="s">
        <v>545</v>
      </c>
      <c r="L1514" s="279" t="s">
        <v>545</v>
      </c>
      <c r="M1514" s="279" t="s">
        <v>545</v>
      </c>
    </row>
    <row r="1515" spans="1:13" ht="15" customHeight="1">
      <c r="B1515" s="610" t="s">
        <v>548</v>
      </c>
      <c r="C1515" s="611"/>
      <c r="D1515" s="267" t="s">
        <v>1094</v>
      </c>
      <c r="E1515" s="267" t="s">
        <v>592</v>
      </c>
      <c r="F1515" s="279">
        <f>SUM(G1515:L1515)</f>
        <v>0</v>
      </c>
      <c r="G1515" s="279" t="s">
        <v>545</v>
      </c>
      <c r="H1515" s="279" t="s">
        <v>545</v>
      </c>
      <c r="I1515" s="279" t="s">
        <v>545</v>
      </c>
      <c r="J1515" s="279" t="s">
        <v>545</v>
      </c>
      <c r="K1515" s="279" t="s">
        <v>545</v>
      </c>
      <c r="L1515" s="279" t="s">
        <v>545</v>
      </c>
      <c r="M1515" s="279" t="s">
        <v>545</v>
      </c>
    </row>
    <row r="1516" spans="1:13" ht="15" customHeight="1">
      <c r="B1516" s="610" t="s">
        <v>547</v>
      </c>
      <c r="C1516" s="611"/>
      <c r="D1516" s="267" t="s">
        <v>1094</v>
      </c>
      <c r="E1516" s="267" t="s">
        <v>592</v>
      </c>
      <c r="F1516" s="279">
        <f>SUM(G1516:L1516)</f>
        <v>0</v>
      </c>
      <c r="G1516" s="279" t="s">
        <v>545</v>
      </c>
      <c r="H1516" s="279" t="s">
        <v>545</v>
      </c>
      <c r="I1516" s="279" t="s">
        <v>545</v>
      </c>
      <c r="J1516" s="279" t="s">
        <v>545</v>
      </c>
      <c r="K1516" s="279" t="s">
        <v>545</v>
      </c>
      <c r="L1516" s="279" t="s">
        <v>545</v>
      </c>
      <c r="M1516" s="279" t="s">
        <v>545</v>
      </c>
    </row>
    <row r="1517" spans="1:13" ht="15" customHeight="1">
      <c r="A1517" s="265" t="s">
        <v>1398</v>
      </c>
      <c r="B1517" s="578" t="s">
        <v>590</v>
      </c>
      <c r="C1517" s="579"/>
      <c r="D1517" s="267" t="s">
        <v>1093</v>
      </c>
      <c r="E1517" s="267" t="s">
        <v>588</v>
      </c>
      <c r="F1517" s="280">
        <f>SUM(G1517:L1517)</f>
        <v>100000</v>
      </c>
      <c r="G1517" s="280">
        <f t="shared" ref="G1517:M1517" si="308">SUM(G1519:G1521)</f>
        <v>0</v>
      </c>
      <c r="H1517" s="280">
        <f t="shared" si="308"/>
        <v>0</v>
      </c>
      <c r="I1517" s="280">
        <f t="shared" si="308"/>
        <v>0</v>
      </c>
      <c r="J1517" s="280">
        <f t="shared" si="308"/>
        <v>0</v>
      </c>
      <c r="K1517" s="280">
        <f t="shared" si="308"/>
        <v>0</v>
      </c>
      <c r="L1517" s="280">
        <f t="shared" si="308"/>
        <v>100000</v>
      </c>
      <c r="M1517" s="280">
        <f t="shared" si="308"/>
        <v>0</v>
      </c>
    </row>
    <row r="1518" spans="1:13" ht="15" customHeight="1">
      <c r="B1518" s="610" t="s">
        <v>550</v>
      </c>
      <c r="C1518" s="611"/>
      <c r="D1518" s="267" t="s">
        <v>545</v>
      </c>
      <c r="E1518" s="267" t="s">
        <v>545</v>
      </c>
      <c r="F1518" s="277" t="s">
        <v>545</v>
      </c>
      <c r="G1518" s="277" t="s">
        <v>545</v>
      </c>
      <c r="H1518" s="277" t="s">
        <v>545</v>
      </c>
      <c r="I1518" s="277" t="s">
        <v>545</v>
      </c>
      <c r="J1518" s="277" t="s">
        <v>545</v>
      </c>
      <c r="K1518" s="277" t="s">
        <v>545</v>
      </c>
      <c r="L1518" s="277" t="s">
        <v>545</v>
      </c>
      <c r="M1518" s="277" t="s">
        <v>545</v>
      </c>
    </row>
    <row r="1519" spans="1:13" ht="30" customHeight="1">
      <c r="B1519" s="610" t="s">
        <v>549</v>
      </c>
      <c r="C1519" s="611"/>
      <c r="D1519" s="267" t="s">
        <v>1093</v>
      </c>
      <c r="E1519" s="267" t="s">
        <v>588</v>
      </c>
      <c r="F1519" s="279">
        <f>SUM(G1519:L1519)</f>
        <v>100000</v>
      </c>
      <c r="G1519" s="279" t="s">
        <v>545</v>
      </c>
      <c r="H1519" s="279" t="s">
        <v>545</v>
      </c>
      <c r="I1519" s="279" t="s">
        <v>545</v>
      </c>
      <c r="J1519" s="279" t="s">
        <v>545</v>
      </c>
      <c r="K1519" s="279" t="s">
        <v>545</v>
      </c>
      <c r="L1519" s="279">
        <v>100000</v>
      </c>
      <c r="M1519" s="279" t="s">
        <v>545</v>
      </c>
    </row>
    <row r="1520" spans="1:13" ht="15" customHeight="1">
      <c r="B1520" s="610" t="s">
        <v>548</v>
      </c>
      <c r="C1520" s="611"/>
      <c r="D1520" s="267" t="s">
        <v>1093</v>
      </c>
      <c r="E1520" s="267" t="s">
        <v>588</v>
      </c>
      <c r="F1520" s="279">
        <f>SUM(G1520:L1520)</f>
        <v>0</v>
      </c>
      <c r="G1520" s="279" t="s">
        <v>545</v>
      </c>
      <c r="H1520" s="279" t="s">
        <v>545</v>
      </c>
      <c r="I1520" s="279" t="s">
        <v>545</v>
      </c>
      <c r="J1520" s="279" t="s">
        <v>545</v>
      </c>
      <c r="K1520" s="279" t="s">
        <v>545</v>
      </c>
      <c r="L1520" s="279" t="s">
        <v>545</v>
      </c>
      <c r="M1520" s="279" t="s">
        <v>545</v>
      </c>
    </row>
    <row r="1521" spans="1:13" ht="15" customHeight="1">
      <c r="B1521" s="610" t="s">
        <v>547</v>
      </c>
      <c r="C1521" s="611"/>
      <c r="D1521" s="267" t="s">
        <v>1093</v>
      </c>
      <c r="E1521" s="267" t="s">
        <v>588</v>
      </c>
      <c r="F1521" s="279">
        <f>SUM(G1521:L1521)</f>
        <v>0</v>
      </c>
      <c r="G1521" s="279" t="s">
        <v>545</v>
      </c>
      <c r="H1521" s="279" t="s">
        <v>545</v>
      </c>
      <c r="I1521" s="279" t="s">
        <v>545</v>
      </c>
      <c r="J1521" s="279" t="s">
        <v>545</v>
      </c>
      <c r="K1521" s="279" t="s">
        <v>545</v>
      </c>
      <c r="L1521" s="279" t="s">
        <v>545</v>
      </c>
      <c r="M1521" s="279" t="s">
        <v>545</v>
      </c>
    </row>
    <row r="1522" spans="1:13" ht="15" customHeight="1">
      <c r="A1522" s="265" t="s">
        <v>1397</v>
      </c>
      <c r="B1522" s="578" t="s">
        <v>586</v>
      </c>
      <c r="C1522" s="579"/>
      <c r="D1522" s="267" t="s">
        <v>1092</v>
      </c>
      <c r="E1522" s="267" t="s">
        <v>584</v>
      </c>
      <c r="F1522" s="280">
        <f>SUM(G1522:L1522)</f>
        <v>0</v>
      </c>
      <c r="G1522" s="280">
        <f t="shared" ref="G1522:M1522" si="309">SUM(G1524:G1526)</f>
        <v>0</v>
      </c>
      <c r="H1522" s="280">
        <f t="shared" si="309"/>
        <v>0</v>
      </c>
      <c r="I1522" s="280">
        <f t="shared" si="309"/>
        <v>0</v>
      </c>
      <c r="J1522" s="280">
        <f t="shared" si="309"/>
        <v>0</v>
      </c>
      <c r="K1522" s="280">
        <f t="shared" si="309"/>
        <v>0</v>
      </c>
      <c r="L1522" s="280">
        <f t="shared" si="309"/>
        <v>0</v>
      </c>
      <c r="M1522" s="280">
        <f t="shared" si="309"/>
        <v>0</v>
      </c>
    </row>
    <row r="1523" spans="1:13" ht="15" customHeight="1">
      <c r="B1523" s="576" t="s">
        <v>550</v>
      </c>
      <c r="C1523" s="577"/>
      <c r="D1523" s="267" t="s">
        <v>545</v>
      </c>
      <c r="E1523" s="267" t="s">
        <v>545</v>
      </c>
      <c r="F1523" s="277" t="s">
        <v>545</v>
      </c>
      <c r="G1523" s="277" t="s">
        <v>545</v>
      </c>
      <c r="H1523" s="277" t="s">
        <v>545</v>
      </c>
      <c r="I1523" s="277" t="s">
        <v>545</v>
      </c>
      <c r="J1523" s="277" t="s">
        <v>545</v>
      </c>
      <c r="K1523" s="277" t="s">
        <v>545</v>
      </c>
      <c r="L1523" s="277" t="s">
        <v>545</v>
      </c>
      <c r="M1523" s="277" t="s">
        <v>545</v>
      </c>
    </row>
    <row r="1524" spans="1:13" ht="15" customHeight="1">
      <c r="B1524" s="576" t="s">
        <v>549</v>
      </c>
      <c r="C1524" s="577"/>
      <c r="D1524" s="267" t="s">
        <v>1092</v>
      </c>
      <c r="E1524" s="267" t="s">
        <v>584</v>
      </c>
      <c r="F1524" s="279">
        <f>SUM(G1524:L1524)</f>
        <v>0</v>
      </c>
      <c r="G1524" s="279" t="s">
        <v>545</v>
      </c>
      <c r="H1524" s="279" t="s">
        <v>545</v>
      </c>
      <c r="I1524" s="279" t="s">
        <v>545</v>
      </c>
      <c r="J1524" s="279" t="s">
        <v>545</v>
      </c>
      <c r="K1524" s="279" t="s">
        <v>545</v>
      </c>
      <c r="L1524" s="279" t="s">
        <v>545</v>
      </c>
      <c r="M1524" s="279" t="s">
        <v>545</v>
      </c>
    </row>
    <row r="1525" spans="1:13" ht="15" customHeight="1">
      <c r="B1525" s="576" t="s">
        <v>548</v>
      </c>
      <c r="C1525" s="577"/>
      <c r="D1525" s="267" t="s">
        <v>1092</v>
      </c>
      <c r="E1525" s="267" t="s">
        <v>584</v>
      </c>
      <c r="F1525" s="279">
        <f>SUM(G1525:L1525)</f>
        <v>0</v>
      </c>
      <c r="G1525" s="279" t="s">
        <v>545</v>
      </c>
      <c r="H1525" s="279" t="s">
        <v>545</v>
      </c>
      <c r="I1525" s="279" t="s">
        <v>545</v>
      </c>
      <c r="J1525" s="279" t="s">
        <v>545</v>
      </c>
      <c r="K1525" s="279" t="s">
        <v>545</v>
      </c>
      <c r="L1525" s="279" t="s">
        <v>545</v>
      </c>
      <c r="M1525" s="279" t="s">
        <v>545</v>
      </c>
    </row>
    <row r="1526" spans="1:13" ht="15" customHeight="1">
      <c r="B1526" s="576" t="s">
        <v>547</v>
      </c>
      <c r="C1526" s="577"/>
      <c r="D1526" s="267" t="s">
        <v>1092</v>
      </c>
      <c r="E1526" s="267" t="s">
        <v>584</v>
      </c>
      <c r="F1526" s="279">
        <f>SUM(G1526:L1526)</f>
        <v>0</v>
      </c>
      <c r="G1526" s="279" t="s">
        <v>545</v>
      </c>
      <c r="H1526" s="279" t="s">
        <v>545</v>
      </c>
      <c r="I1526" s="279" t="s">
        <v>545</v>
      </c>
      <c r="J1526" s="279" t="s">
        <v>545</v>
      </c>
      <c r="K1526" s="279" t="s">
        <v>545</v>
      </c>
      <c r="L1526" s="279" t="s">
        <v>545</v>
      </c>
      <c r="M1526" s="279" t="s">
        <v>545</v>
      </c>
    </row>
    <row r="1527" spans="1:13" ht="15" customHeight="1">
      <c r="A1527" s="265" t="s">
        <v>1396</v>
      </c>
      <c r="B1527" s="578" t="s">
        <v>582</v>
      </c>
      <c r="C1527" s="579"/>
      <c r="D1527" s="267" t="s">
        <v>1091</v>
      </c>
      <c r="E1527" s="267" t="s">
        <v>580</v>
      </c>
      <c r="F1527" s="280">
        <f>SUM(G1527:L1527)</f>
        <v>0</v>
      </c>
      <c r="G1527" s="280">
        <f t="shared" ref="G1527:M1527" si="310">SUM(G1529:G1531)</f>
        <v>0</v>
      </c>
      <c r="H1527" s="280">
        <f t="shared" si="310"/>
        <v>0</v>
      </c>
      <c r="I1527" s="280">
        <f t="shared" si="310"/>
        <v>0</v>
      </c>
      <c r="J1527" s="280">
        <f t="shared" si="310"/>
        <v>0</v>
      </c>
      <c r="K1527" s="280">
        <f t="shared" si="310"/>
        <v>0</v>
      </c>
      <c r="L1527" s="280">
        <f t="shared" si="310"/>
        <v>0</v>
      </c>
      <c r="M1527" s="280">
        <f t="shared" si="310"/>
        <v>0</v>
      </c>
    </row>
    <row r="1528" spans="1:13" ht="15" customHeight="1">
      <c r="B1528" s="576" t="s">
        <v>550</v>
      </c>
      <c r="C1528" s="577"/>
      <c r="D1528" s="267" t="s">
        <v>545</v>
      </c>
      <c r="E1528" s="267" t="s">
        <v>545</v>
      </c>
      <c r="F1528" s="277" t="s">
        <v>545</v>
      </c>
      <c r="G1528" s="277" t="s">
        <v>545</v>
      </c>
      <c r="H1528" s="277" t="s">
        <v>545</v>
      </c>
      <c r="I1528" s="277" t="s">
        <v>545</v>
      </c>
      <c r="J1528" s="277" t="s">
        <v>545</v>
      </c>
      <c r="K1528" s="277" t="s">
        <v>545</v>
      </c>
      <c r="L1528" s="277" t="s">
        <v>545</v>
      </c>
      <c r="M1528" s="277" t="s">
        <v>545</v>
      </c>
    </row>
    <row r="1529" spans="1:13" ht="15" customHeight="1">
      <c r="B1529" s="576" t="s">
        <v>549</v>
      </c>
      <c r="C1529" s="577"/>
      <c r="D1529" s="267" t="s">
        <v>1091</v>
      </c>
      <c r="E1529" s="267" t="s">
        <v>580</v>
      </c>
      <c r="F1529" s="279">
        <f>SUM(G1529:L1529)</f>
        <v>0</v>
      </c>
      <c r="G1529" s="279" t="s">
        <v>545</v>
      </c>
      <c r="H1529" s="279" t="s">
        <v>545</v>
      </c>
      <c r="I1529" s="279" t="s">
        <v>545</v>
      </c>
      <c r="J1529" s="279" t="s">
        <v>545</v>
      </c>
      <c r="K1529" s="279" t="s">
        <v>545</v>
      </c>
      <c r="L1529" s="279" t="s">
        <v>545</v>
      </c>
      <c r="M1529" s="279" t="s">
        <v>545</v>
      </c>
    </row>
    <row r="1530" spans="1:13" ht="15" customHeight="1">
      <c r="B1530" s="576" t="s">
        <v>548</v>
      </c>
      <c r="C1530" s="577"/>
      <c r="D1530" s="267" t="s">
        <v>1091</v>
      </c>
      <c r="E1530" s="267" t="s">
        <v>580</v>
      </c>
      <c r="F1530" s="279">
        <f>SUM(G1530:L1530)</f>
        <v>0</v>
      </c>
      <c r="G1530" s="279" t="s">
        <v>545</v>
      </c>
      <c r="H1530" s="279" t="s">
        <v>545</v>
      </c>
      <c r="I1530" s="279" t="s">
        <v>545</v>
      </c>
      <c r="J1530" s="279" t="s">
        <v>545</v>
      </c>
      <c r="K1530" s="279" t="s">
        <v>545</v>
      </c>
      <c r="L1530" s="279" t="s">
        <v>545</v>
      </c>
      <c r="M1530" s="279" t="s">
        <v>545</v>
      </c>
    </row>
    <row r="1531" spans="1:13" ht="15" customHeight="1">
      <c r="B1531" s="576" t="s">
        <v>547</v>
      </c>
      <c r="C1531" s="577"/>
      <c r="D1531" s="267" t="s">
        <v>1091</v>
      </c>
      <c r="E1531" s="267" t="s">
        <v>580</v>
      </c>
      <c r="F1531" s="279">
        <f>SUM(G1531:L1531)</f>
        <v>0</v>
      </c>
      <c r="G1531" s="279" t="s">
        <v>545</v>
      </c>
      <c r="H1531" s="279" t="s">
        <v>545</v>
      </c>
      <c r="I1531" s="279" t="s">
        <v>545</v>
      </c>
      <c r="J1531" s="279" t="s">
        <v>545</v>
      </c>
      <c r="K1531" s="279" t="s">
        <v>545</v>
      </c>
      <c r="L1531" s="279" t="s">
        <v>545</v>
      </c>
      <c r="M1531" s="279" t="s">
        <v>545</v>
      </c>
    </row>
    <row r="1532" spans="1:13" ht="15" customHeight="1">
      <c r="A1532" s="265" t="s">
        <v>1395</v>
      </c>
      <c r="B1532" s="578" t="s">
        <v>1090</v>
      </c>
      <c r="C1532" s="579"/>
      <c r="D1532" s="267" t="s">
        <v>1089</v>
      </c>
      <c r="E1532" s="267" t="s">
        <v>102</v>
      </c>
      <c r="F1532" s="280">
        <f>SUM(G1532:L1532)</f>
        <v>0</v>
      </c>
      <c r="G1532" s="280">
        <f t="shared" ref="G1532:M1532" si="311">SUM(G1534:G1536)</f>
        <v>0</v>
      </c>
      <c r="H1532" s="280">
        <f t="shared" si="311"/>
        <v>0</v>
      </c>
      <c r="I1532" s="280">
        <f t="shared" si="311"/>
        <v>0</v>
      </c>
      <c r="J1532" s="280">
        <f t="shared" si="311"/>
        <v>0</v>
      </c>
      <c r="K1532" s="280">
        <f t="shared" si="311"/>
        <v>0</v>
      </c>
      <c r="L1532" s="280">
        <f t="shared" si="311"/>
        <v>0</v>
      </c>
      <c r="M1532" s="280">
        <f t="shared" si="311"/>
        <v>0</v>
      </c>
    </row>
    <row r="1533" spans="1:13" ht="15" customHeight="1">
      <c r="B1533" s="608" t="s">
        <v>550</v>
      </c>
      <c r="C1533" s="609"/>
      <c r="D1533" s="267" t="s">
        <v>545</v>
      </c>
      <c r="E1533" s="267" t="s">
        <v>545</v>
      </c>
      <c r="F1533" s="277" t="s">
        <v>545</v>
      </c>
      <c r="G1533" s="277" t="s">
        <v>545</v>
      </c>
      <c r="H1533" s="277" t="s">
        <v>545</v>
      </c>
      <c r="I1533" s="277" t="s">
        <v>545</v>
      </c>
      <c r="J1533" s="277" t="s">
        <v>545</v>
      </c>
      <c r="K1533" s="277" t="s">
        <v>545</v>
      </c>
      <c r="L1533" s="277" t="s">
        <v>545</v>
      </c>
      <c r="M1533" s="277" t="s">
        <v>545</v>
      </c>
    </row>
    <row r="1534" spans="1:13" ht="30" customHeight="1">
      <c r="B1534" s="608" t="s">
        <v>549</v>
      </c>
      <c r="C1534" s="609"/>
      <c r="D1534" s="267" t="s">
        <v>1089</v>
      </c>
      <c r="E1534" s="267" t="s">
        <v>102</v>
      </c>
      <c r="F1534" s="279">
        <f>SUM(G1534:L1534)</f>
        <v>0</v>
      </c>
      <c r="G1534" s="279">
        <v>0</v>
      </c>
      <c r="H1534" s="279" t="s">
        <v>545</v>
      </c>
      <c r="I1534" s="279">
        <v>0</v>
      </c>
      <c r="J1534" s="279">
        <v>0</v>
      </c>
      <c r="K1534" s="279" t="s">
        <v>545</v>
      </c>
      <c r="L1534" s="279">
        <v>0</v>
      </c>
      <c r="M1534" s="279">
        <v>0</v>
      </c>
    </row>
    <row r="1535" spans="1:13">
      <c r="B1535" s="608" t="s">
        <v>548</v>
      </c>
      <c r="C1535" s="609"/>
      <c r="D1535" s="267" t="s">
        <v>1089</v>
      </c>
      <c r="E1535" s="267" t="s">
        <v>102</v>
      </c>
      <c r="F1535" s="279">
        <f>SUM(G1535:L1535)</f>
        <v>0</v>
      </c>
      <c r="G1535" s="279" t="s">
        <v>545</v>
      </c>
      <c r="H1535" s="279" t="s">
        <v>545</v>
      </c>
      <c r="I1535" s="279" t="s">
        <v>545</v>
      </c>
      <c r="J1535" s="279" t="s">
        <v>545</v>
      </c>
      <c r="K1535" s="279" t="s">
        <v>545</v>
      </c>
      <c r="L1535" s="279">
        <v>0</v>
      </c>
      <c r="M1535" s="279" t="s">
        <v>545</v>
      </c>
    </row>
    <row r="1536" spans="1:13">
      <c r="B1536" s="608" t="s">
        <v>547</v>
      </c>
      <c r="C1536" s="609"/>
      <c r="D1536" s="267" t="s">
        <v>1089</v>
      </c>
      <c r="E1536" s="267" t="s">
        <v>102</v>
      </c>
      <c r="F1536" s="279">
        <f>SUM(G1536:L1536)</f>
        <v>0</v>
      </c>
      <c r="G1536" s="279" t="s">
        <v>545</v>
      </c>
      <c r="H1536" s="279" t="s">
        <v>545</v>
      </c>
      <c r="I1536" s="279" t="s">
        <v>545</v>
      </c>
      <c r="J1536" s="279" t="s">
        <v>545</v>
      </c>
      <c r="K1536" s="279" t="s">
        <v>545</v>
      </c>
      <c r="L1536" s="279">
        <v>0</v>
      </c>
      <c r="M1536" s="279" t="s">
        <v>545</v>
      </c>
    </row>
    <row r="1537" spans="1:13" ht="15" customHeight="1">
      <c r="A1537" s="265" t="s">
        <v>1394</v>
      </c>
      <c r="B1537" s="578" t="s">
        <v>1088</v>
      </c>
      <c r="C1537" s="579"/>
      <c r="D1537" s="267" t="s">
        <v>1087</v>
      </c>
      <c r="E1537" s="267" t="s">
        <v>572</v>
      </c>
      <c r="F1537" s="280">
        <f>SUM(G1537:L1537)</f>
        <v>0</v>
      </c>
      <c r="G1537" s="280">
        <f t="shared" ref="G1537:M1537" si="312">SUM(G1539:G1541)</f>
        <v>0</v>
      </c>
      <c r="H1537" s="280">
        <f t="shared" si="312"/>
        <v>0</v>
      </c>
      <c r="I1537" s="280">
        <f t="shared" si="312"/>
        <v>0</v>
      </c>
      <c r="J1537" s="280">
        <f t="shared" si="312"/>
        <v>0</v>
      </c>
      <c r="K1537" s="280">
        <f t="shared" si="312"/>
        <v>0</v>
      </c>
      <c r="L1537" s="280">
        <f t="shared" si="312"/>
        <v>0</v>
      </c>
      <c r="M1537" s="280">
        <f t="shared" si="312"/>
        <v>0</v>
      </c>
    </row>
    <row r="1538" spans="1:13" ht="15" customHeight="1">
      <c r="B1538" s="582" t="s">
        <v>550</v>
      </c>
      <c r="C1538" s="583"/>
      <c r="D1538" s="267" t="s">
        <v>545</v>
      </c>
      <c r="E1538" s="267" t="s">
        <v>545</v>
      </c>
      <c r="F1538" s="277" t="s">
        <v>545</v>
      </c>
      <c r="G1538" s="277" t="s">
        <v>545</v>
      </c>
      <c r="H1538" s="277" t="s">
        <v>545</v>
      </c>
      <c r="I1538" s="277" t="s">
        <v>545</v>
      </c>
      <c r="J1538" s="277" t="s">
        <v>545</v>
      </c>
      <c r="K1538" s="277" t="s">
        <v>545</v>
      </c>
      <c r="L1538" s="277" t="s">
        <v>545</v>
      </c>
      <c r="M1538" s="277" t="s">
        <v>545</v>
      </c>
    </row>
    <row r="1539" spans="1:13" ht="15" customHeight="1">
      <c r="B1539" s="582" t="s">
        <v>549</v>
      </c>
      <c r="C1539" s="583"/>
      <c r="D1539" s="267" t="s">
        <v>1087</v>
      </c>
      <c r="E1539" s="267" t="s">
        <v>572</v>
      </c>
      <c r="F1539" s="279">
        <f>SUM(G1539:L1539)</f>
        <v>0</v>
      </c>
      <c r="G1539" s="279" t="s">
        <v>545</v>
      </c>
      <c r="H1539" s="279" t="s">
        <v>545</v>
      </c>
      <c r="I1539" s="279" t="s">
        <v>545</v>
      </c>
      <c r="J1539" s="279" t="s">
        <v>545</v>
      </c>
      <c r="K1539" s="279" t="s">
        <v>545</v>
      </c>
      <c r="L1539" s="279" t="s">
        <v>545</v>
      </c>
      <c r="M1539" s="279" t="s">
        <v>545</v>
      </c>
    </row>
    <row r="1540" spans="1:13" ht="15" customHeight="1">
      <c r="B1540" s="582" t="s">
        <v>548</v>
      </c>
      <c r="C1540" s="583"/>
      <c r="D1540" s="267" t="s">
        <v>1087</v>
      </c>
      <c r="E1540" s="267" t="s">
        <v>572</v>
      </c>
      <c r="F1540" s="279">
        <f>SUM(G1540:L1540)</f>
        <v>0</v>
      </c>
      <c r="G1540" s="279" t="s">
        <v>545</v>
      </c>
      <c r="H1540" s="279" t="s">
        <v>545</v>
      </c>
      <c r="I1540" s="279" t="s">
        <v>545</v>
      </c>
      <c r="J1540" s="279" t="s">
        <v>545</v>
      </c>
      <c r="K1540" s="279" t="s">
        <v>545</v>
      </c>
      <c r="L1540" s="279" t="s">
        <v>545</v>
      </c>
      <c r="M1540" s="279" t="s">
        <v>545</v>
      </c>
    </row>
    <row r="1541" spans="1:13" ht="15" customHeight="1">
      <c r="B1541" s="582" t="s">
        <v>547</v>
      </c>
      <c r="C1541" s="583"/>
      <c r="D1541" s="267" t="s">
        <v>1087</v>
      </c>
      <c r="E1541" s="267" t="s">
        <v>572</v>
      </c>
      <c r="F1541" s="279">
        <f>SUM(G1541:L1541)</f>
        <v>0</v>
      </c>
      <c r="G1541" s="279" t="s">
        <v>545</v>
      </c>
      <c r="H1541" s="279" t="s">
        <v>545</v>
      </c>
      <c r="I1541" s="279" t="s">
        <v>545</v>
      </c>
      <c r="J1541" s="279" t="s">
        <v>545</v>
      </c>
      <c r="K1541" s="279" t="s">
        <v>545</v>
      </c>
      <c r="L1541" s="279" t="s">
        <v>545</v>
      </c>
      <c r="M1541" s="279" t="s">
        <v>545</v>
      </c>
    </row>
    <row r="1542" spans="1:13" ht="15" customHeight="1">
      <c r="A1542" s="265" t="s">
        <v>1393</v>
      </c>
      <c r="B1542" s="578" t="s">
        <v>1086</v>
      </c>
      <c r="C1542" s="579"/>
      <c r="D1542" s="267" t="s">
        <v>1085</v>
      </c>
      <c r="E1542" s="267" t="s">
        <v>568</v>
      </c>
      <c r="F1542" s="280">
        <f>SUM(G1542:L1542)</f>
        <v>0</v>
      </c>
      <c r="G1542" s="280">
        <f t="shared" ref="G1542:M1542" si="313">SUM(G1544:G1546)</f>
        <v>0</v>
      </c>
      <c r="H1542" s="280">
        <f t="shared" si="313"/>
        <v>0</v>
      </c>
      <c r="I1542" s="280">
        <f t="shared" si="313"/>
        <v>0</v>
      </c>
      <c r="J1542" s="280">
        <f t="shared" si="313"/>
        <v>0</v>
      </c>
      <c r="K1542" s="280">
        <f t="shared" si="313"/>
        <v>0</v>
      </c>
      <c r="L1542" s="280">
        <f t="shared" si="313"/>
        <v>0</v>
      </c>
      <c r="M1542" s="280">
        <f t="shared" si="313"/>
        <v>0</v>
      </c>
    </row>
    <row r="1543" spans="1:13" ht="15" customHeight="1">
      <c r="B1543" s="582" t="s">
        <v>550</v>
      </c>
      <c r="C1543" s="583"/>
      <c r="D1543" s="267" t="s">
        <v>545</v>
      </c>
      <c r="E1543" s="267" t="s">
        <v>545</v>
      </c>
      <c r="F1543" s="277" t="s">
        <v>545</v>
      </c>
      <c r="G1543" s="277" t="s">
        <v>545</v>
      </c>
      <c r="H1543" s="277" t="s">
        <v>545</v>
      </c>
      <c r="I1543" s="277" t="s">
        <v>545</v>
      </c>
      <c r="J1543" s="277" t="s">
        <v>545</v>
      </c>
      <c r="K1543" s="277" t="s">
        <v>545</v>
      </c>
      <c r="L1543" s="277" t="s">
        <v>545</v>
      </c>
      <c r="M1543" s="277" t="s">
        <v>545</v>
      </c>
    </row>
    <row r="1544" spans="1:13" ht="15" customHeight="1">
      <c r="B1544" s="582" t="s">
        <v>549</v>
      </c>
      <c r="C1544" s="583"/>
      <c r="D1544" s="267" t="s">
        <v>1085</v>
      </c>
      <c r="E1544" s="267" t="s">
        <v>568</v>
      </c>
      <c r="F1544" s="279">
        <f>SUM(G1544:L1544)</f>
        <v>0</v>
      </c>
      <c r="G1544" s="279" t="s">
        <v>545</v>
      </c>
      <c r="H1544" s="279" t="s">
        <v>545</v>
      </c>
      <c r="I1544" s="279" t="s">
        <v>545</v>
      </c>
      <c r="J1544" s="279" t="s">
        <v>545</v>
      </c>
      <c r="K1544" s="279" t="s">
        <v>545</v>
      </c>
      <c r="L1544" s="279" t="s">
        <v>545</v>
      </c>
      <c r="M1544" s="279" t="s">
        <v>545</v>
      </c>
    </row>
    <row r="1545" spans="1:13" ht="15" customHeight="1">
      <c r="B1545" s="582" t="s">
        <v>548</v>
      </c>
      <c r="C1545" s="583"/>
      <c r="D1545" s="267" t="s">
        <v>1085</v>
      </c>
      <c r="E1545" s="267" t="s">
        <v>568</v>
      </c>
      <c r="F1545" s="279">
        <f>SUM(G1545:L1545)</f>
        <v>0</v>
      </c>
      <c r="G1545" s="279" t="s">
        <v>545</v>
      </c>
      <c r="H1545" s="279" t="s">
        <v>545</v>
      </c>
      <c r="I1545" s="279" t="s">
        <v>545</v>
      </c>
      <c r="J1545" s="279" t="s">
        <v>545</v>
      </c>
      <c r="K1545" s="279" t="s">
        <v>545</v>
      </c>
      <c r="L1545" s="279" t="s">
        <v>545</v>
      </c>
      <c r="M1545" s="279" t="s">
        <v>545</v>
      </c>
    </row>
    <row r="1546" spans="1:13" ht="15" customHeight="1">
      <c r="B1546" s="582" t="s">
        <v>547</v>
      </c>
      <c r="C1546" s="583"/>
      <c r="D1546" s="267" t="s">
        <v>1085</v>
      </c>
      <c r="E1546" s="267" t="s">
        <v>568</v>
      </c>
      <c r="F1546" s="279">
        <f>SUM(G1546:L1546)</f>
        <v>0</v>
      </c>
      <c r="G1546" s="279" t="s">
        <v>545</v>
      </c>
      <c r="H1546" s="279" t="s">
        <v>545</v>
      </c>
      <c r="I1546" s="279" t="s">
        <v>545</v>
      </c>
      <c r="J1546" s="279" t="s">
        <v>545</v>
      </c>
      <c r="K1546" s="279" t="s">
        <v>545</v>
      </c>
      <c r="L1546" s="279" t="s">
        <v>545</v>
      </c>
      <c r="M1546" s="279" t="s">
        <v>545</v>
      </c>
    </row>
    <row r="1547" spans="1:13" ht="15" customHeight="1">
      <c r="A1547" s="265" t="s">
        <v>1392</v>
      </c>
      <c r="B1547" s="588" t="s">
        <v>1084</v>
      </c>
      <c r="C1547" s="589"/>
      <c r="D1547" s="269" t="s">
        <v>1083</v>
      </c>
      <c r="E1547" s="269" t="s">
        <v>55</v>
      </c>
      <c r="F1547" s="280">
        <f>SUM(G1547:L1547)</f>
        <v>0</v>
      </c>
      <c r="G1547" s="280">
        <f t="shared" ref="G1547:M1547" si="314">SUM(G1549:G1551)</f>
        <v>0</v>
      </c>
      <c r="H1547" s="280">
        <f t="shared" si="314"/>
        <v>0</v>
      </c>
      <c r="I1547" s="280">
        <f t="shared" si="314"/>
        <v>0</v>
      </c>
      <c r="J1547" s="280">
        <f t="shared" si="314"/>
        <v>0</v>
      </c>
      <c r="K1547" s="280">
        <f t="shared" si="314"/>
        <v>0</v>
      </c>
      <c r="L1547" s="280">
        <f t="shared" si="314"/>
        <v>0</v>
      </c>
      <c r="M1547" s="280">
        <f t="shared" si="314"/>
        <v>0</v>
      </c>
    </row>
    <row r="1548" spans="1:13" ht="15" customHeight="1">
      <c r="B1548" s="590" t="s">
        <v>550</v>
      </c>
      <c r="C1548" s="591"/>
      <c r="D1548" s="267" t="s">
        <v>545</v>
      </c>
      <c r="E1548" s="267" t="s">
        <v>545</v>
      </c>
      <c r="F1548" s="277" t="s">
        <v>545</v>
      </c>
      <c r="G1548" s="277" t="s">
        <v>545</v>
      </c>
      <c r="H1548" s="277" t="s">
        <v>545</v>
      </c>
      <c r="I1548" s="277" t="s">
        <v>545</v>
      </c>
      <c r="J1548" s="277" t="s">
        <v>545</v>
      </c>
      <c r="K1548" s="277" t="s">
        <v>545</v>
      </c>
      <c r="L1548" s="277" t="s">
        <v>545</v>
      </c>
      <c r="M1548" s="277" t="s">
        <v>545</v>
      </c>
    </row>
    <row r="1549" spans="1:13" ht="15" customHeight="1">
      <c r="B1549" s="590" t="s">
        <v>549</v>
      </c>
      <c r="C1549" s="591"/>
      <c r="D1549" s="267" t="s">
        <v>1083</v>
      </c>
      <c r="E1549" s="267" t="s">
        <v>55</v>
      </c>
      <c r="F1549" s="279">
        <f>SUM(G1549:L1549)</f>
        <v>0</v>
      </c>
      <c r="G1549" s="279">
        <f t="shared" ref="G1549:M1549" si="315">G1554+G1559</f>
        <v>0</v>
      </c>
      <c r="H1549" s="279">
        <f t="shared" si="315"/>
        <v>0</v>
      </c>
      <c r="I1549" s="279">
        <f t="shared" si="315"/>
        <v>0</v>
      </c>
      <c r="J1549" s="279">
        <f t="shared" si="315"/>
        <v>0</v>
      </c>
      <c r="K1549" s="279">
        <f t="shared" si="315"/>
        <v>0</v>
      </c>
      <c r="L1549" s="279">
        <f t="shared" si="315"/>
        <v>0</v>
      </c>
      <c r="M1549" s="279">
        <f t="shared" si="315"/>
        <v>0</v>
      </c>
    </row>
    <row r="1550" spans="1:13" ht="15" customHeight="1">
      <c r="B1550" s="590" t="s">
        <v>548</v>
      </c>
      <c r="C1550" s="591"/>
      <c r="D1550" s="267" t="s">
        <v>1083</v>
      </c>
      <c r="E1550" s="267" t="s">
        <v>55</v>
      </c>
      <c r="F1550" s="279">
        <f>SUM(G1550:L1550)</f>
        <v>0</v>
      </c>
      <c r="G1550" s="279" t="s">
        <v>545</v>
      </c>
      <c r="H1550" s="279" t="s">
        <v>545</v>
      </c>
      <c r="I1550" s="279" t="s">
        <v>545</v>
      </c>
      <c r="J1550" s="279" t="s">
        <v>545</v>
      </c>
      <c r="K1550" s="279" t="s">
        <v>545</v>
      </c>
      <c r="L1550" s="279" t="s">
        <v>545</v>
      </c>
      <c r="M1550" s="279" t="s">
        <v>545</v>
      </c>
    </row>
    <row r="1551" spans="1:13" ht="15" customHeight="1">
      <c r="B1551" s="590" t="s">
        <v>547</v>
      </c>
      <c r="C1551" s="591"/>
      <c r="D1551" s="267" t="s">
        <v>1083</v>
      </c>
      <c r="E1551" s="267" t="s">
        <v>55</v>
      </c>
      <c r="F1551" s="279">
        <f>SUM(G1551:L1551)</f>
        <v>0</v>
      </c>
      <c r="G1551" s="279" t="s">
        <v>545</v>
      </c>
      <c r="H1551" s="279" t="s">
        <v>545</v>
      </c>
      <c r="I1551" s="279" t="s">
        <v>545</v>
      </c>
      <c r="J1551" s="279" t="s">
        <v>545</v>
      </c>
      <c r="K1551" s="279" t="s">
        <v>545</v>
      </c>
      <c r="L1551" s="279" t="s">
        <v>545</v>
      </c>
      <c r="M1551" s="279" t="s">
        <v>545</v>
      </c>
    </row>
    <row r="1552" spans="1:13" ht="15" customHeight="1">
      <c r="A1552" s="265" t="s">
        <v>1391</v>
      </c>
      <c r="B1552" s="578" t="s">
        <v>1082</v>
      </c>
      <c r="C1552" s="579"/>
      <c r="D1552" s="267" t="s">
        <v>1081</v>
      </c>
      <c r="E1552" s="267" t="s">
        <v>102</v>
      </c>
      <c r="F1552" s="280">
        <f>SUM(G1552:L1552)</f>
        <v>0</v>
      </c>
      <c r="G1552" s="280">
        <f t="shared" ref="G1552:M1552" si="316">SUM(G1554:G1556)</f>
        <v>0</v>
      </c>
      <c r="H1552" s="280">
        <f t="shared" si="316"/>
        <v>0</v>
      </c>
      <c r="I1552" s="280">
        <f t="shared" si="316"/>
        <v>0</v>
      </c>
      <c r="J1552" s="280">
        <f t="shared" si="316"/>
        <v>0</v>
      </c>
      <c r="K1552" s="280">
        <f t="shared" si="316"/>
        <v>0</v>
      </c>
      <c r="L1552" s="280">
        <f t="shared" si="316"/>
        <v>0</v>
      </c>
      <c r="M1552" s="280">
        <f t="shared" si="316"/>
        <v>0</v>
      </c>
    </row>
    <row r="1553" spans="1:13" ht="15" customHeight="1">
      <c r="B1553" s="608" t="s">
        <v>550</v>
      </c>
      <c r="C1553" s="609"/>
      <c r="D1553" s="267" t="s">
        <v>545</v>
      </c>
      <c r="E1553" s="267" t="s">
        <v>545</v>
      </c>
      <c r="F1553" s="277" t="s">
        <v>545</v>
      </c>
      <c r="G1553" s="277" t="s">
        <v>545</v>
      </c>
      <c r="H1553" s="277" t="s">
        <v>545</v>
      </c>
      <c r="I1553" s="277" t="s">
        <v>545</v>
      </c>
      <c r="J1553" s="277" t="s">
        <v>545</v>
      </c>
      <c r="K1553" s="277" t="s">
        <v>545</v>
      </c>
      <c r="L1553" s="277" t="s">
        <v>545</v>
      </c>
      <c r="M1553" s="277" t="s">
        <v>545</v>
      </c>
    </row>
    <row r="1554" spans="1:13" ht="15" customHeight="1">
      <c r="B1554" s="608" t="s">
        <v>549</v>
      </c>
      <c r="C1554" s="609"/>
      <c r="D1554" s="267" t="s">
        <v>1081</v>
      </c>
      <c r="E1554" s="267" t="s">
        <v>102</v>
      </c>
      <c r="F1554" s="279">
        <f>SUM(G1554:L1554)</f>
        <v>0</v>
      </c>
      <c r="G1554" s="279"/>
      <c r="H1554" s="279"/>
      <c r="I1554" s="279"/>
      <c r="J1554" s="279"/>
      <c r="K1554" s="279"/>
      <c r="L1554" s="279"/>
      <c r="M1554" s="279"/>
    </row>
    <row r="1555" spans="1:13" ht="15" customHeight="1">
      <c r="B1555" s="608" t="s">
        <v>548</v>
      </c>
      <c r="C1555" s="609"/>
      <c r="D1555" s="267" t="s">
        <v>1081</v>
      </c>
      <c r="E1555" s="267" t="s">
        <v>102</v>
      </c>
      <c r="F1555" s="279">
        <f>SUM(G1555:L1555)</f>
        <v>0</v>
      </c>
      <c r="G1555" s="279"/>
      <c r="H1555" s="279"/>
      <c r="I1555" s="279"/>
      <c r="J1555" s="279"/>
      <c r="K1555" s="279"/>
      <c r="L1555" s="279"/>
      <c r="M1555" s="279"/>
    </row>
    <row r="1556" spans="1:13" ht="15" customHeight="1">
      <c r="B1556" s="608" t="s">
        <v>547</v>
      </c>
      <c r="C1556" s="609"/>
      <c r="D1556" s="267" t="s">
        <v>1081</v>
      </c>
      <c r="E1556" s="267" t="s">
        <v>102</v>
      </c>
      <c r="F1556" s="279">
        <f>SUM(G1556:L1556)</f>
        <v>0</v>
      </c>
      <c r="G1556" s="279"/>
      <c r="H1556" s="279"/>
      <c r="I1556" s="279"/>
      <c r="J1556" s="279"/>
      <c r="K1556" s="279"/>
      <c r="L1556" s="279"/>
      <c r="M1556" s="279"/>
    </row>
    <row r="1557" spans="1:13" ht="15" customHeight="1">
      <c r="A1557" s="265" t="s">
        <v>1390</v>
      </c>
      <c r="B1557" s="578" t="s">
        <v>1080</v>
      </c>
      <c r="C1557" s="579"/>
      <c r="D1557" s="267" t="s">
        <v>1079</v>
      </c>
      <c r="E1557" s="267" t="s">
        <v>102</v>
      </c>
      <c r="F1557" s="280">
        <f>SUM(G1557:L1557)</f>
        <v>0</v>
      </c>
      <c r="G1557" s="280">
        <f t="shared" ref="G1557:M1557" si="317">SUM(G1559:G1561)</f>
        <v>0</v>
      </c>
      <c r="H1557" s="280">
        <f t="shared" si="317"/>
        <v>0</v>
      </c>
      <c r="I1557" s="280">
        <f t="shared" si="317"/>
        <v>0</v>
      </c>
      <c r="J1557" s="280">
        <f t="shared" si="317"/>
        <v>0</v>
      </c>
      <c r="K1557" s="280">
        <f t="shared" si="317"/>
        <v>0</v>
      </c>
      <c r="L1557" s="280">
        <f t="shared" si="317"/>
        <v>0</v>
      </c>
      <c r="M1557" s="280">
        <f t="shared" si="317"/>
        <v>0</v>
      </c>
    </row>
    <row r="1558" spans="1:13" ht="15" customHeight="1">
      <c r="B1558" s="608" t="s">
        <v>550</v>
      </c>
      <c r="C1558" s="609"/>
      <c r="D1558" s="267" t="s">
        <v>545</v>
      </c>
      <c r="E1558" s="267" t="s">
        <v>545</v>
      </c>
      <c r="F1558" s="277" t="s">
        <v>545</v>
      </c>
      <c r="G1558" s="277" t="s">
        <v>545</v>
      </c>
      <c r="H1558" s="277" t="s">
        <v>545</v>
      </c>
      <c r="I1558" s="277" t="s">
        <v>545</v>
      </c>
      <c r="J1558" s="277" t="s">
        <v>545</v>
      </c>
      <c r="K1558" s="277" t="s">
        <v>545</v>
      </c>
      <c r="L1558" s="277" t="s">
        <v>545</v>
      </c>
      <c r="M1558" s="277" t="s">
        <v>545</v>
      </c>
    </row>
    <row r="1559" spans="1:13" ht="15" customHeight="1">
      <c r="B1559" s="608" t="s">
        <v>549</v>
      </c>
      <c r="C1559" s="609"/>
      <c r="D1559" s="267" t="s">
        <v>1079</v>
      </c>
      <c r="E1559" s="267" t="s">
        <v>102</v>
      </c>
      <c r="F1559" s="279">
        <f>SUM(G1559:L1559)</f>
        <v>0</v>
      </c>
      <c r="G1559" s="279">
        <f t="shared" ref="G1559:M1559" si="318">G1564</f>
        <v>0</v>
      </c>
      <c r="H1559" s="279">
        <f t="shared" si="318"/>
        <v>0</v>
      </c>
      <c r="I1559" s="279">
        <f t="shared" si="318"/>
        <v>0</v>
      </c>
      <c r="J1559" s="279">
        <f t="shared" si="318"/>
        <v>0</v>
      </c>
      <c r="K1559" s="279">
        <f t="shared" si="318"/>
        <v>0</v>
      </c>
      <c r="L1559" s="279">
        <f t="shared" si="318"/>
        <v>0</v>
      </c>
      <c r="M1559" s="279">
        <f t="shared" si="318"/>
        <v>0</v>
      </c>
    </row>
    <row r="1560" spans="1:13" ht="15" customHeight="1">
      <c r="B1560" s="608" t="s">
        <v>548</v>
      </c>
      <c r="C1560" s="609"/>
      <c r="D1560" s="267" t="s">
        <v>1079</v>
      </c>
      <c r="E1560" s="267" t="s">
        <v>102</v>
      </c>
      <c r="F1560" s="279">
        <f>SUM(G1560:L1560)</f>
        <v>0</v>
      </c>
      <c r="G1560" s="279" t="s">
        <v>545</v>
      </c>
      <c r="H1560" s="279" t="s">
        <v>545</v>
      </c>
      <c r="I1560" s="279" t="s">
        <v>545</v>
      </c>
      <c r="J1560" s="279" t="s">
        <v>545</v>
      </c>
      <c r="K1560" s="279" t="s">
        <v>545</v>
      </c>
      <c r="L1560" s="279" t="s">
        <v>545</v>
      </c>
      <c r="M1560" s="279" t="s">
        <v>545</v>
      </c>
    </row>
    <row r="1561" spans="1:13" ht="15" customHeight="1">
      <c r="B1561" s="608" t="s">
        <v>547</v>
      </c>
      <c r="C1561" s="609"/>
      <c r="D1561" s="267" t="s">
        <v>1079</v>
      </c>
      <c r="E1561" s="267" t="s">
        <v>102</v>
      </c>
      <c r="F1561" s="279">
        <f>SUM(G1561:L1561)</f>
        <v>0</v>
      </c>
      <c r="G1561" s="279" t="s">
        <v>545</v>
      </c>
      <c r="H1561" s="279" t="s">
        <v>545</v>
      </c>
      <c r="I1561" s="279" t="s">
        <v>545</v>
      </c>
      <c r="J1561" s="279" t="s">
        <v>545</v>
      </c>
      <c r="K1561" s="279" t="s">
        <v>545</v>
      </c>
      <c r="L1561" s="279" t="s">
        <v>545</v>
      </c>
      <c r="M1561" s="279" t="s">
        <v>545</v>
      </c>
    </row>
    <row r="1562" spans="1:13" ht="15" customHeight="1">
      <c r="A1562" s="265" t="s">
        <v>1389</v>
      </c>
      <c r="B1562" s="578" t="s">
        <v>1078</v>
      </c>
      <c r="C1562" s="579"/>
      <c r="D1562" s="267" t="s">
        <v>1077</v>
      </c>
      <c r="E1562" s="267" t="s">
        <v>105</v>
      </c>
      <c r="F1562" s="280">
        <f>SUM(G1562:L1562)</f>
        <v>0</v>
      </c>
      <c r="G1562" s="280">
        <f t="shared" ref="G1562:M1562" si="319">SUM(G1564:G1566)</f>
        <v>0</v>
      </c>
      <c r="H1562" s="280">
        <f t="shared" si="319"/>
        <v>0</v>
      </c>
      <c r="I1562" s="280">
        <f t="shared" si="319"/>
        <v>0</v>
      </c>
      <c r="J1562" s="280">
        <f t="shared" si="319"/>
        <v>0</v>
      </c>
      <c r="K1562" s="280">
        <f t="shared" si="319"/>
        <v>0</v>
      </c>
      <c r="L1562" s="280">
        <f t="shared" si="319"/>
        <v>0</v>
      </c>
      <c r="M1562" s="280">
        <f t="shared" si="319"/>
        <v>0</v>
      </c>
    </row>
    <row r="1563" spans="1:13" ht="15" customHeight="1">
      <c r="B1563" s="582" t="s">
        <v>550</v>
      </c>
      <c r="C1563" s="583"/>
      <c r="D1563" s="267" t="s">
        <v>545</v>
      </c>
      <c r="E1563" s="267" t="s">
        <v>545</v>
      </c>
      <c r="F1563" s="277" t="s">
        <v>545</v>
      </c>
      <c r="G1563" s="277" t="s">
        <v>545</v>
      </c>
      <c r="H1563" s="277" t="s">
        <v>545</v>
      </c>
      <c r="I1563" s="277" t="s">
        <v>545</v>
      </c>
      <c r="J1563" s="277" t="s">
        <v>545</v>
      </c>
      <c r="K1563" s="277" t="s">
        <v>545</v>
      </c>
      <c r="L1563" s="277" t="s">
        <v>545</v>
      </c>
      <c r="M1563" s="277" t="s">
        <v>545</v>
      </c>
    </row>
    <row r="1564" spans="1:13" ht="15" customHeight="1">
      <c r="B1564" s="582" t="s">
        <v>549</v>
      </c>
      <c r="C1564" s="583"/>
      <c r="D1564" s="267" t="s">
        <v>1077</v>
      </c>
      <c r="E1564" s="267" t="s">
        <v>105</v>
      </c>
      <c r="F1564" s="279">
        <f>SUM(G1564:L1564)</f>
        <v>0</v>
      </c>
      <c r="G1564" s="279"/>
      <c r="H1564" s="279"/>
      <c r="I1564" s="279"/>
      <c r="J1564" s="279"/>
      <c r="K1564" s="279"/>
      <c r="L1564" s="279"/>
      <c r="M1564" s="279"/>
    </row>
    <row r="1565" spans="1:13" ht="15" customHeight="1">
      <c r="B1565" s="582" t="s">
        <v>548</v>
      </c>
      <c r="C1565" s="583"/>
      <c r="D1565" s="267" t="s">
        <v>1077</v>
      </c>
      <c r="E1565" s="267" t="s">
        <v>105</v>
      </c>
      <c r="F1565" s="279">
        <f>SUM(G1565:L1565)</f>
        <v>0</v>
      </c>
      <c r="G1565" s="279"/>
      <c r="H1565" s="279"/>
      <c r="I1565" s="279"/>
      <c r="J1565" s="279"/>
      <c r="K1565" s="279"/>
      <c r="L1565" s="279"/>
      <c r="M1565" s="279"/>
    </row>
    <row r="1566" spans="1:13" ht="15" customHeight="1">
      <c r="B1566" s="582" t="s">
        <v>547</v>
      </c>
      <c r="C1566" s="583"/>
      <c r="D1566" s="267" t="s">
        <v>1077</v>
      </c>
      <c r="E1566" s="267" t="s">
        <v>105</v>
      </c>
      <c r="F1566" s="279">
        <f>SUM(G1566:L1566)</f>
        <v>0</v>
      </c>
      <c r="G1566" s="279"/>
      <c r="H1566" s="279"/>
      <c r="I1566" s="279"/>
      <c r="J1566" s="279"/>
      <c r="K1566" s="279"/>
      <c r="L1566" s="279"/>
      <c r="M1566" s="279"/>
    </row>
    <row r="1567" spans="1:13" ht="15" customHeight="1">
      <c r="A1567" s="265" t="s">
        <v>1388</v>
      </c>
      <c r="B1567" s="588" t="s">
        <v>1076</v>
      </c>
      <c r="C1567" s="589"/>
      <c r="D1567" s="269" t="s">
        <v>1075</v>
      </c>
      <c r="E1567" s="269" t="s">
        <v>55</v>
      </c>
      <c r="F1567" s="280">
        <f>SUM(G1567:L1567)</f>
        <v>0</v>
      </c>
      <c r="G1567" s="280">
        <f t="shared" ref="G1567:M1567" si="320">SUM(G1569:G1571)</f>
        <v>0</v>
      </c>
      <c r="H1567" s="280">
        <f t="shared" si="320"/>
        <v>0</v>
      </c>
      <c r="I1567" s="280">
        <f t="shared" si="320"/>
        <v>0</v>
      </c>
      <c r="J1567" s="280">
        <f t="shared" si="320"/>
        <v>0</v>
      </c>
      <c r="K1567" s="280">
        <f t="shared" si="320"/>
        <v>0</v>
      </c>
      <c r="L1567" s="280">
        <f t="shared" si="320"/>
        <v>0</v>
      </c>
      <c r="M1567" s="280">
        <f t="shared" si="320"/>
        <v>0</v>
      </c>
    </row>
    <row r="1568" spans="1:13" ht="15" customHeight="1">
      <c r="B1568" s="590" t="s">
        <v>550</v>
      </c>
      <c r="C1568" s="591"/>
      <c r="D1568" s="267" t="s">
        <v>545</v>
      </c>
      <c r="E1568" s="267" t="s">
        <v>545</v>
      </c>
      <c r="F1568" s="277" t="s">
        <v>545</v>
      </c>
      <c r="G1568" s="277" t="s">
        <v>545</v>
      </c>
      <c r="H1568" s="277" t="s">
        <v>545</v>
      </c>
      <c r="I1568" s="277" t="s">
        <v>545</v>
      </c>
      <c r="J1568" s="277" t="s">
        <v>545</v>
      </c>
      <c r="K1568" s="277" t="s">
        <v>545</v>
      </c>
      <c r="L1568" s="277" t="s">
        <v>545</v>
      </c>
      <c r="M1568" s="277" t="s">
        <v>545</v>
      </c>
    </row>
    <row r="1569" spans="1:19" ht="15" customHeight="1">
      <c r="B1569" s="590" t="s">
        <v>549</v>
      </c>
      <c r="C1569" s="591"/>
      <c r="D1569" s="267" t="s">
        <v>1075</v>
      </c>
      <c r="E1569" s="267" t="s">
        <v>55</v>
      </c>
      <c r="F1569" s="279">
        <f>SUM(G1569:L1569)</f>
        <v>0</v>
      </c>
      <c r="G1569" s="279">
        <f t="shared" ref="G1569:M1569" si="321">G1574+G1579</f>
        <v>0</v>
      </c>
      <c r="H1569" s="279">
        <f t="shared" si="321"/>
        <v>0</v>
      </c>
      <c r="I1569" s="279">
        <f t="shared" si="321"/>
        <v>0</v>
      </c>
      <c r="J1569" s="279">
        <f t="shared" si="321"/>
        <v>0</v>
      </c>
      <c r="K1569" s="279">
        <f t="shared" si="321"/>
        <v>0</v>
      </c>
      <c r="L1569" s="279">
        <f t="shared" si="321"/>
        <v>0</v>
      </c>
      <c r="M1569" s="279">
        <f t="shared" si="321"/>
        <v>0</v>
      </c>
    </row>
    <row r="1570" spans="1:19" ht="15" customHeight="1">
      <c r="B1570" s="590" t="s">
        <v>548</v>
      </c>
      <c r="C1570" s="591"/>
      <c r="D1570" s="267" t="s">
        <v>1075</v>
      </c>
      <c r="E1570" s="267" t="s">
        <v>55</v>
      </c>
      <c r="F1570" s="279">
        <f>SUM(G1570:L1570)</f>
        <v>0</v>
      </c>
      <c r="G1570" s="279" t="s">
        <v>545</v>
      </c>
      <c r="H1570" s="279" t="s">
        <v>545</v>
      </c>
      <c r="I1570" s="279" t="s">
        <v>545</v>
      </c>
      <c r="J1570" s="279" t="s">
        <v>545</v>
      </c>
      <c r="K1570" s="279" t="s">
        <v>545</v>
      </c>
      <c r="L1570" s="279" t="s">
        <v>545</v>
      </c>
      <c r="M1570" s="279" t="s">
        <v>545</v>
      </c>
    </row>
    <row r="1571" spans="1:19" ht="15" customHeight="1">
      <c r="B1571" s="590" t="s">
        <v>547</v>
      </c>
      <c r="C1571" s="591"/>
      <c r="D1571" s="267" t="s">
        <v>1075</v>
      </c>
      <c r="E1571" s="267" t="s">
        <v>55</v>
      </c>
      <c r="F1571" s="279">
        <f>SUM(G1571:L1571)</f>
        <v>0</v>
      </c>
      <c r="G1571" s="279" t="s">
        <v>545</v>
      </c>
      <c r="H1571" s="279" t="s">
        <v>545</v>
      </c>
      <c r="I1571" s="279" t="s">
        <v>545</v>
      </c>
      <c r="J1571" s="279" t="s">
        <v>545</v>
      </c>
      <c r="K1571" s="279" t="s">
        <v>545</v>
      </c>
      <c r="L1571" s="279" t="s">
        <v>545</v>
      </c>
      <c r="M1571" s="279" t="s">
        <v>545</v>
      </c>
    </row>
    <row r="1572" spans="1:19" ht="15" customHeight="1">
      <c r="A1572" s="265" t="s">
        <v>1387</v>
      </c>
      <c r="B1572" s="578" t="s">
        <v>1074</v>
      </c>
      <c r="C1572" s="579"/>
      <c r="D1572" s="267" t="s">
        <v>1073</v>
      </c>
      <c r="E1572" s="267" t="s">
        <v>102</v>
      </c>
      <c r="F1572" s="280">
        <f>SUM(G1572:L1572)</f>
        <v>0</v>
      </c>
      <c r="G1572" s="280">
        <f t="shared" ref="G1572:M1572" si="322">SUM(G1574:G1576)</f>
        <v>0</v>
      </c>
      <c r="H1572" s="280">
        <f t="shared" si="322"/>
        <v>0</v>
      </c>
      <c r="I1572" s="280">
        <f t="shared" si="322"/>
        <v>0</v>
      </c>
      <c r="J1572" s="280">
        <f t="shared" si="322"/>
        <v>0</v>
      </c>
      <c r="K1572" s="280">
        <f t="shared" si="322"/>
        <v>0</v>
      </c>
      <c r="L1572" s="280">
        <f t="shared" si="322"/>
        <v>0</v>
      </c>
      <c r="M1572" s="280">
        <f t="shared" si="322"/>
        <v>0</v>
      </c>
    </row>
    <row r="1573" spans="1:19" ht="15" customHeight="1">
      <c r="B1573" s="608" t="s">
        <v>550</v>
      </c>
      <c r="C1573" s="609"/>
      <c r="D1573" s="267" t="s">
        <v>545</v>
      </c>
      <c r="E1573" s="267" t="s">
        <v>545</v>
      </c>
      <c r="F1573" s="277" t="s">
        <v>545</v>
      </c>
      <c r="G1573" s="277" t="s">
        <v>545</v>
      </c>
      <c r="H1573" s="277" t="s">
        <v>545</v>
      </c>
      <c r="I1573" s="277" t="s">
        <v>545</v>
      </c>
      <c r="J1573" s="277" t="s">
        <v>545</v>
      </c>
      <c r="K1573" s="277" t="s">
        <v>545</v>
      </c>
      <c r="L1573" s="277" t="s">
        <v>545</v>
      </c>
      <c r="M1573" s="277" t="s">
        <v>545</v>
      </c>
    </row>
    <row r="1574" spans="1:19" ht="15" customHeight="1">
      <c r="B1574" s="608" t="s">
        <v>549</v>
      </c>
      <c r="C1574" s="609"/>
      <c r="D1574" s="267" t="s">
        <v>1073</v>
      </c>
      <c r="E1574" s="267" t="s">
        <v>102</v>
      </c>
      <c r="F1574" s="279">
        <f>SUM(G1574:L1574)</f>
        <v>0</v>
      </c>
      <c r="G1574" s="279"/>
      <c r="H1574" s="279"/>
      <c r="I1574" s="279"/>
      <c r="J1574" s="279"/>
      <c r="K1574" s="279"/>
      <c r="L1574" s="279"/>
      <c r="M1574" s="279"/>
    </row>
    <row r="1575" spans="1:19" ht="15" customHeight="1">
      <c r="B1575" s="608" t="s">
        <v>548</v>
      </c>
      <c r="C1575" s="609"/>
      <c r="D1575" s="267" t="s">
        <v>1073</v>
      </c>
      <c r="E1575" s="267" t="s">
        <v>102</v>
      </c>
      <c r="F1575" s="279">
        <f>SUM(G1575:L1575)</f>
        <v>0</v>
      </c>
      <c r="G1575" s="279"/>
      <c r="H1575" s="279"/>
      <c r="I1575" s="279"/>
      <c r="J1575" s="279"/>
      <c r="K1575" s="279"/>
      <c r="L1575" s="279"/>
      <c r="M1575" s="279"/>
    </row>
    <row r="1576" spans="1:19" ht="15" customHeight="1">
      <c r="B1576" s="608" t="s">
        <v>547</v>
      </c>
      <c r="C1576" s="609"/>
      <c r="D1576" s="267" t="s">
        <v>1073</v>
      </c>
      <c r="E1576" s="267" t="s">
        <v>102</v>
      </c>
      <c r="F1576" s="279">
        <f>SUM(G1576:L1576)</f>
        <v>0</v>
      </c>
      <c r="G1576" s="279"/>
      <c r="H1576" s="279"/>
      <c r="I1576" s="279"/>
      <c r="J1576" s="279"/>
      <c r="K1576" s="279"/>
      <c r="L1576" s="279"/>
      <c r="M1576" s="279"/>
    </row>
    <row r="1577" spans="1:19" ht="15" customHeight="1">
      <c r="A1577" s="265" t="s">
        <v>1386</v>
      </c>
      <c r="B1577" s="578" t="s">
        <v>1072</v>
      </c>
      <c r="C1577" s="579"/>
      <c r="D1577" s="267" t="s">
        <v>1071</v>
      </c>
      <c r="E1577" s="267" t="s">
        <v>102</v>
      </c>
      <c r="F1577" s="280">
        <f>SUM(G1577:L1577)</f>
        <v>0</v>
      </c>
      <c r="G1577" s="280">
        <f t="shared" ref="G1577:M1577" si="323">SUM(G1579:G1581)</f>
        <v>0</v>
      </c>
      <c r="H1577" s="280">
        <f t="shared" si="323"/>
        <v>0</v>
      </c>
      <c r="I1577" s="280">
        <f t="shared" si="323"/>
        <v>0</v>
      </c>
      <c r="J1577" s="280">
        <f t="shared" si="323"/>
        <v>0</v>
      </c>
      <c r="K1577" s="280">
        <f t="shared" si="323"/>
        <v>0</v>
      </c>
      <c r="L1577" s="280">
        <f t="shared" si="323"/>
        <v>0</v>
      </c>
      <c r="M1577" s="280">
        <f t="shared" si="323"/>
        <v>0</v>
      </c>
    </row>
    <row r="1578" spans="1:19" ht="15" customHeight="1">
      <c r="B1578" s="608" t="s">
        <v>550</v>
      </c>
      <c r="C1578" s="609"/>
      <c r="D1578" s="267" t="s">
        <v>545</v>
      </c>
      <c r="E1578" s="267" t="s">
        <v>545</v>
      </c>
      <c r="F1578" s="277" t="s">
        <v>545</v>
      </c>
      <c r="G1578" s="277" t="s">
        <v>545</v>
      </c>
      <c r="H1578" s="277" t="s">
        <v>545</v>
      </c>
      <c r="I1578" s="277" t="s">
        <v>545</v>
      </c>
      <c r="J1578" s="277" t="s">
        <v>545</v>
      </c>
      <c r="K1578" s="277" t="s">
        <v>545</v>
      </c>
      <c r="L1578" s="277" t="s">
        <v>545</v>
      </c>
      <c r="M1578" s="277" t="s">
        <v>545</v>
      </c>
    </row>
    <row r="1579" spans="1:19" ht="15" customHeight="1">
      <c r="B1579" s="608" t="s">
        <v>549</v>
      </c>
      <c r="C1579" s="609"/>
      <c r="D1579" s="267" t="s">
        <v>1071</v>
      </c>
      <c r="E1579" s="267" t="s">
        <v>102</v>
      </c>
      <c r="F1579" s="279">
        <f>SUM(G1579:L1579)</f>
        <v>0</v>
      </c>
      <c r="G1579" s="279">
        <f t="shared" ref="G1579:M1579" si="324">G1584+G1589</f>
        <v>0</v>
      </c>
      <c r="H1579" s="279">
        <f t="shared" si="324"/>
        <v>0</v>
      </c>
      <c r="I1579" s="279">
        <f t="shared" si="324"/>
        <v>0</v>
      </c>
      <c r="J1579" s="279">
        <f t="shared" si="324"/>
        <v>0</v>
      </c>
      <c r="K1579" s="279">
        <f t="shared" si="324"/>
        <v>0</v>
      </c>
      <c r="L1579" s="279">
        <f t="shared" si="324"/>
        <v>0</v>
      </c>
      <c r="M1579" s="279">
        <f t="shared" si="324"/>
        <v>0</v>
      </c>
    </row>
    <row r="1580" spans="1:19" ht="15" customHeight="1">
      <c r="B1580" s="608" t="s">
        <v>548</v>
      </c>
      <c r="C1580" s="609"/>
      <c r="D1580" s="267" t="s">
        <v>1071</v>
      </c>
      <c r="E1580" s="267" t="s">
        <v>102</v>
      </c>
      <c r="F1580" s="279">
        <f>SUM(G1580:L1580)</f>
        <v>0</v>
      </c>
      <c r="G1580" s="279" t="s">
        <v>545</v>
      </c>
      <c r="H1580" s="279" t="s">
        <v>545</v>
      </c>
      <c r="I1580" s="279" t="s">
        <v>545</v>
      </c>
      <c r="J1580" s="279" t="s">
        <v>545</v>
      </c>
      <c r="K1580" s="279" t="s">
        <v>545</v>
      </c>
      <c r="L1580" s="279" t="s">
        <v>545</v>
      </c>
      <c r="M1580" s="279" t="s">
        <v>545</v>
      </c>
    </row>
    <row r="1581" spans="1:19" ht="15" customHeight="1">
      <c r="B1581" s="608" t="s">
        <v>547</v>
      </c>
      <c r="C1581" s="609"/>
      <c r="D1581" s="267" t="s">
        <v>1071</v>
      </c>
      <c r="E1581" s="267" t="s">
        <v>102</v>
      </c>
      <c r="F1581" s="279">
        <f>SUM(G1581:L1581)</f>
        <v>0</v>
      </c>
      <c r="G1581" s="279" t="s">
        <v>545</v>
      </c>
      <c r="H1581" s="279" t="s">
        <v>545</v>
      </c>
      <c r="I1581" s="279" t="s">
        <v>545</v>
      </c>
      <c r="J1581" s="279" t="s">
        <v>545</v>
      </c>
      <c r="K1581" s="279" t="s">
        <v>545</v>
      </c>
      <c r="L1581" s="279" t="s">
        <v>545</v>
      </c>
      <c r="M1581" s="279" t="s">
        <v>545</v>
      </c>
    </row>
    <row r="1582" spans="1:19" ht="15" customHeight="1">
      <c r="A1582" s="265" t="s">
        <v>1385</v>
      </c>
      <c r="B1582" s="578" t="s">
        <v>1070</v>
      </c>
      <c r="C1582" s="579"/>
      <c r="D1582" s="267" t="s">
        <v>1069</v>
      </c>
      <c r="E1582" s="267" t="s">
        <v>1066</v>
      </c>
      <c r="F1582" s="280">
        <f>SUM(G1582:L1582)</f>
        <v>0</v>
      </c>
      <c r="G1582" s="280">
        <f t="shared" ref="G1582:M1582" si="325">SUM(G1584:G1586)</f>
        <v>0</v>
      </c>
      <c r="H1582" s="280">
        <f t="shared" si="325"/>
        <v>0</v>
      </c>
      <c r="I1582" s="280">
        <f t="shared" si="325"/>
        <v>0</v>
      </c>
      <c r="J1582" s="280">
        <f t="shared" si="325"/>
        <v>0</v>
      </c>
      <c r="K1582" s="280">
        <f t="shared" si="325"/>
        <v>0</v>
      </c>
      <c r="L1582" s="280">
        <f t="shared" si="325"/>
        <v>0</v>
      </c>
      <c r="M1582" s="280">
        <f t="shared" si="325"/>
        <v>0</v>
      </c>
    </row>
    <row r="1583" spans="1:19" ht="15" customHeight="1">
      <c r="B1583" s="582" t="s">
        <v>550</v>
      </c>
      <c r="C1583" s="583"/>
      <c r="D1583" s="267" t="s">
        <v>545</v>
      </c>
      <c r="E1583" s="267" t="s">
        <v>545</v>
      </c>
      <c r="F1583" s="277" t="s">
        <v>545</v>
      </c>
      <c r="G1583" s="277" t="s">
        <v>545</v>
      </c>
      <c r="H1583" s="277" t="s">
        <v>545</v>
      </c>
      <c r="I1583" s="277" t="s">
        <v>545</v>
      </c>
      <c r="J1583" s="277" t="s">
        <v>545</v>
      </c>
      <c r="K1583" s="277" t="s">
        <v>545</v>
      </c>
      <c r="L1583" s="277" t="s">
        <v>545</v>
      </c>
      <c r="M1583" s="277" t="s">
        <v>545</v>
      </c>
    </row>
    <row r="1584" spans="1:19" ht="15" customHeight="1">
      <c r="B1584" s="582" t="s">
        <v>549</v>
      </c>
      <c r="C1584" s="583"/>
      <c r="D1584" s="267" t="s">
        <v>1069</v>
      </c>
      <c r="E1584" s="267" t="s">
        <v>1066</v>
      </c>
      <c r="F1584" s="279">
        <f>SUM(G1584:L1584)</f>
        <v>0</v>
      </c>
      <c r="G1584" s="279">
        <f>0-O1584</f>
        <v>0</v>
      </c>
      <c r="H1584" s="279"/>
      <c r="I1584" s="279">
        <f>0-P1584</f>
        <v>0</v>
      </c>
      <c r="J1584" s="279">
        <f>0-Q1584</f>
        <v>0</v>
      </c>
      <c r="K1584" s="279"/>
      <c r="L1584" s="279">
        <f>0-R1584</f>
        <v>0</v>
      </c>
      <c r="M1584" s="279">
        <f>0-S1584</f>
        <v>0</v>
      </c>
      <c r="O1584" s="282"/>
      <c r="P1584" s="282"/>
      <c r="Q1584" s="282"/>
      <c r="R1584" s="282"/>
      <c r="S1584" s="282"/>
    </row>
    <row r="1585" spans="1:19" ht="15" customHeight="1">
      <c r="B1585" s="582" t="s">
        <v>548</v>
      </c>
      <c r="C1585" s="583"/>
      <c r="D1585" s="267" t="s">
        <v>1069</v>
      </c>
      <c r="E1585" s="267" t="s">
        <v>1066</v>
      </c>
      <c r="F1585" s="279">
        <f>SUM(G1585:L1585)</f>
        <v>0</v>
      </c>
      <c r="G1585" s="279"/>
      <c r="H1585" s="279"/>
      <c r="I1585" s="279"/>
      <c r="J1585" s="279"/>
      <c r="K1585" s="279"/>
      <c r="L1585" s="279">
        <f>0-R1585</f>
        <v>0</v>
      </c>
      <c r="M1585" s="279"/>
      <c r="O1585" s="282"/>
      <c r="P1585" s="282"/>
      <c r="Q1585" s="282"/>
      <c r="R1585" s="282"/>
      <c r="S1585" s="282"/>
    </row>
    <row r="1586" spans="1:19" ht="15" customHeight="1">
      <c r="B1586" s="582" t="s">
        <v>547</v>
      </c>
      <c r="C1586" s="583"/>
      <c r="D1586" s="267" t="s">
        <v>1069</v>
      </c>
      <c r="E1586" s="267" t="s">
        <v>1066</v>
      </c>
      <c r="F1586" s="279">
        <f>SUM(G1586:L1586)</f>
        <v>0</v>
      </c>
      <c r="G1586" s="279"/>
      <c r="H1586" s="279"/>
      <c r="I1586" s="279"/>
      <c r="J1586" s="279"/>
      <c r="K1586" s="279"/>
      <c r="L1586" s="279">
        <f>0-R1586</f>
        <v>0</v>
      </c>
      <c r="M1586" s="279"/>
      <c r="O1586" s="282"/>
      <c r="P1586" s="282"/>
      <c r="Q1586" s="282"/>
      <c r="R1586" s="282"/>
      <c r="S1586" s="282"/>
    </row>
    <row r="1587" spans="1:19" ht="15" customHeight="1">
      <c r="A1587" s="265" t="s">
        <v>1384</v>
      </c>
      <c r="B1587" s="578" t="s">
        <v>1068</v>
      </c>
      <c r="C1587" s="579"/>
      <c r="D1587" s="267" t="s">
        <v>1067</v>
      </c>
      <c r="E1587" s="267" t="s">
        <v>1066</v>
      </c>
      <c r="F1587" s="280">
        <f>SUM(G1587:L1587)</f>
        <v>0</v>
      </c>
      <c r="G1587" s="280">
        <f t="shared" ref="G1587:M1587" si="326">SUM(G1589:G1591)</f>
        <v>0</v>
      </c>
      <c r="H1587" s="280">
        <f t="shared" si="326"/>
        <v>0</v>
      </c>
      <c r="I1587" s="280">
        <f t="shared" si="326"/>
        <v>0</v>
      </c>
      <c r="J1587" s="280">
        <f t="shared" si="326"/>
        <v>0</v>
      </c>
      <c r="K1587" s="280">
        <f t="shared" si="326"/>
        <v>0</v>
      </c>
      <c r="L1587" s="280">
        <f t="shared" si="326"/>
        <v>0</v>
      </c>
      <c r="M1587" s="280">
        <f t="shared" si="326"/>
        <v>0</v>
      </c>
      <c r="O1587" s="282"/>
      <c r="P1587" s="282"/>
      <c r="Q1587" s="282"/>
      <c r="R1587" s="282"/>
      <c r="S1587" s="282"/>
    </row>
    <row r="1588" spans="1:19" ht="15" customHeight="1">
      <c r="B1588" s="582" t="s">
        <v>550</v>
      </c>
      <c r="C1588" s="583"/>
      <c r="D1588" s="267" t="s">
        <v>545</v>
      </c>
      <c r="E1588" s="267" t="s">
        <v>545</v>
      </c>
      <c r="F1588" s="277" t="s">
        <v>545</v>
      </c>
      <c r="G1588" s="277" t="s">
        <v>545</v>
      </c>
      <c r="H1588" s="277" t="s">
        <v>545</v>
      </c>
      <c r="I1588" s="277" t="s">
        <v>545</v>
      </c>
      <c r="J1588" s="277" t="s">
        <v>545</v>
      </c>
      <c r="K1588" s="277" t="s">
        <v>545</v>
      </c>
      <c r="L1588" s="277" t="s">
        <v>545</v>
      </c>
      <c r="M1588" s="277" t="s">
        <v>545</v>
      </c>
      <c r="O1588" s="282"/>
      <c r="P1588" s="282"/>
      <c r="Q1588" s="282"/>
      <c r="R1588" s="282"/>
      <c r="S1588" s="282"/>
    </row>
    <row r="1589" spans="1:19" ht="15" customHeight="1">
      <c r="B1589" s="582" t="s">
        <v>549</v>
      </c>
      <c r="C1589" s="583"/>
      <c r="D1589" s="267" t="s">
        <v>1067</v>
      </c>
      <c r="E1589" s="267" t="s">
        <v>1066</v>
      </c>
      <c r="F1589" s="279">
        <f>SUM(G1589:L1589)</f>
        <v>0</v>
      </c>
      <c r="G1589" s="279">
        <f>0-O1589</f>
        <v>0</v>
      </c>
      <c r="H1589" s="279"/>
      <c r="I1589" s="279">
        <f>0-P1589</f>
        <v>0</v>
      </c>
      <c r="J1589" s="279">
        <f>0-Q1589</f>
        <v>0</v>
      </c>
      <c r="K1589" s="279"/>
      <c r="L1589" s="279">
        <f>0-R1589</f>
        <v>0</v>
      </c>
      <c r="M1589" s="279">
        <f>0-S1589</f>
        <v>0</v>
      </c>
      <c r="O1589" s="282"/>
      <c r="P1589" s="282"/>
      <c r="Q1589" s="282"/>
      <c r="R1589" s="282"/>
      <c r="S1589" s="282"/>
    </row>
    <row r="1590" spans="1:19" ht="15" customHeight="1">
      <c r="B1590" s="582" t="s">
        <v>548</v>
      </c>
      <c r="C1590" s="583"/>
      <c r="D1590" s="267" t="s">
        <v>1067</v>
      </c>
      <c r="E1590" s="267" t="s">
        <v>1066</v>
      </c>
      <c r="F1590" s="279">
        <f>SUM(G1590:L1590)</f>
        <v>0</v>
      </c>
      <c r="G1590" s="279"/>
      <c r="H1590" s="279"/>
      <c r="I1590" s="279"/>
      <c r="J1590" s="279"/>
      <c r="K1590" s="279"/>
      <c r="L1590" s="279">
        <f>0-R1590</f>
        <v>0</v>
      </c>
      <c r="M1590" s="279"/>
      <c r="O1590" s="282"/>
      <c r="P1590" s="282"/>
      <c r="Q1590" s="282"/>
      <c r="R1590" s="282"/>
      <c r="S1590" s="282"/>
    </row>
    <row r="1591" spans="1:19" ht="15" customHeight="1">
      <c r="B1591" s="582" t="s">
        <v>547</v>
      </c>
      <c r="C1591" s="583"/>
      <c r="D1591" s="267" t="s">
        <v>1067</v>
      </c>
      <c r="E1591" s="267" t="s">
        <v>1066</v>
      </c>
      <c r="F1591" s="279">
        <f>SUM(G1591:L1591)</f>
        <v>0</v>
      </c>
      <c r="G1591" s="279"/>
      <c r="H1591" s="279"/>
      <c r="I1591" s="279"/>
      <c r="J1591" s="279"/>
      <c r="K1591" s="279"/>
      <c r="L1591" s="279">
        <f>0-R1591</f>
        <v>0</v>
      </c>
      <c r="M1591" s="279"/>
      <c r="O1591" s="282"/>
      <c r="P1591" s="282"/>
      <c r="Q1591" s="282"/>
      <c r="R1591" s="282"/>
      <c r="S1591" s="282"/>
    </row>
    <row r="1593" spans="1:19" ht="30">
      <c r="L1593" s="271" t="s">
        <v>1383</v>
      </c>
    </row>
    <row r="1594" spans="1:19" ht="15" customHeight="1">
      <c r="B1594" s="592" t="s">
        <v>1468</v>
      </c>
      <c r="C1594" s="593"/>
      <c r="D1594" s="593"/>
      <c r="E1594" s="593"/>
      <c r="F1594" s="593"/>
      <c r="G1594" s="593"/>
      <c r="H1594" s="593"/>
      <c r="I1594" s="593"/>
      <c r="J1594" s="593"/>
      <c r="K1594" s="593"/>
      <c r="L1594" s="593"/>
      <c r="M1594" s="593"/>
    </row>
    <row r="1595" spans="1:19" ht="15" customHeight="1">
      <c r="B1595" s="594" t="s">
        <v>88</v>
      </c>
      <c r="C1595" s="595"/>
      <c r="D1595" s="598" t="s">
        <v>560</v>
      </c>
      <c r="E1595" s="598" t="s">
        <v>1381</v>
      </c>
      <c r="F1595" s="586" t="s">
        <v>1380</v>
      </c>
      <c r="G1595" s="600"/>
      <c r="H1595" s="600"/>
      <c r="I1595" s="600"/>
      <c r="J1595" s="600"/>
      <c r="K1595" s="600"/>
      <c r="L1595" s="600"/>
      <c r="M1595" s="587"/>
    </row>
    <row r="1596" spans="1:19">
      <c r="B1596" s="603"/>
      <c r="C1596" s="604"/>
      <c r="D1596" s="605"/>
      <c r="E1596" s="605"/>
      <c r="F1596" s="598" t="s">
        <v>417</v>
      </c>
      <c r="G1596" s="586" t="s">
        <v>130</v>
      </c>
      <c r="H1596" s="600"/>
      <c r="I1596" s="600"/>
      <c r="J1596" s="600"/>
      <c r="K1596" s="600"/>
      <c r="L1596" s="600"/>
      <c r="M1596" s="600"/>
    </row>
    <row r="1597" spans="1:19" ht="15" customHeight="1">
      <c r="B1597" s="603"/>
      <c r="C1597" s="604"/>
      <c r="D1597" s="605"/>
      <c r="E1597" s="605"/>
      <c r="F1597" s="605"/>
      <c r="G1597" s="598" t="s">
        <v>1379</v>
      </c>
      <c r="H1597" s="598" t="s">
        <v>1378</v>
      </c>
      <c r="I1597" s="598" t="s">
        <v>1377</v>
      </c>
      <c r="J1597" s="598" t="s">
        <v>1376</v>
      </c>
      <c r="K1597" s="598" t="s">
        <v>1375</v>
      </c>
      <c r="L1597" s="594" t="s">
        <v>1374</v>
      </c>
      <c r="M1597" s="595"/>
    </row>
    <row r="1598" spans="1:19">
      <c r="B1598" s="603"/>
      <c r="C1598" s="604"/>
      <c r="D1598" s="605"/>
      <c r="E1598" s="605"/>
      <c r="F1598" s="605"/>
      <c r="G1598" s="605"/>
      <c r="H1598" s="605"/>
      <c r="I1598" s="605"/>
      <c r="J1598" s="605"/>
      <c r="K1598" s="605"/>
      <c r="L1598" s="596"/>
      <c r="M1598" s="597"/>
    </row>
    <row r="1599" spans="1:19">
      <c r="B1599" s="596"/>
      <c r="C1599" s="597"/>
      <c r="D1599" s="599"/>
      <c r="E1599" s="599"/>
      <c r="F1599" s="599"/>
      <c r="G1599" s="599"/>
      <c r="H1599" s="599"/>
      <c r="I1599" s="599"/>
      <c r="J1599" s="599"/>
      <c r="K1599" s="599"/>
      <c r="L1599" s="270" t="s">
        <v>417</v>
      </c>
      <c r="M1599" s="270" t="s">
        <v>1373</v>
      </c>
    </row>
    <row r="1600" spans="1:19">
      <c r="B1600" s="586">
        <v>1</v>
      </c>
      <c r="C1600" s="587"/>
      <c r="D1600" s="270">
        <v>2</v>
      </c>
      <c r="E1600" s="270">
        <v>3</v>
      </c>
      <c r="F1600" s="270">
        <v>4</v>
      </c>
      <c r="G1600" s="270">
        <v>5</v>
      </c>
      <c r="H1600" s="270">
        <v>6</v>
      </c>
      <c r="I1600" s="270">
        <v>7</v>
      </c>
      <c r="J1600" s="270">
        <v>8</v>
      </c>
      <c r="K1600" s="270">
        <v>9</v>
      </c>
      <c r="L1600" s="270">
        <v>10</v>
      </c>
      <c r="M1600" s="270">
        <v>11</v>
      </c>
    </row>
    <row r="1601" spans="1:14" ht="15" customHeight="1">
      <c r="A1601" s="265">
        <v>8077435953</v>
      </c>
      <c r="B1601" s="568" t="s">
        <v>1372</v>
      </c>
      <c r="C1601" s="571"/>
      <c r="D1601" s="281" t="s">
        <v>1371</v>
      </c>
      <c r="E1601" s="281" t="s">
        <v>55</v>
      </c>
      <c r="F1601" s="280">
        <f>SUM(G1601:L1601)</f>
        <v>40685816</v>
      </c>
      <c r="G1601" s="280">
        <f t="shared" ref="G1601:M1601" si="327">SUM(G1603:G1605)</f>
        <v>19395816</v>
      </c>
      <c r="H1601" s="280">
        <f t="shared" si="327"/>
        <v>0</v>
      </c>
      <c r="I1601" s="280">
        <f t="shared" si="327"/>
        <v>0</v>
      </c>
      <c r="J1601" s="280">
        <f t="shared" si="327"/>
        <v>0</v>
      </c>
      <c r="K1601" s="280">
        <f t="shared" si="327"/>
        <v>0</v>
      </c>
      <c r="L1601" s="280">
        <f t="shared" si="327"/>
        <v>21290000</v>
      </c>
      <c r="M1601" s="280">
        <f t="shared" si="327"/>
        <v>0</v>
      </c>
      <c r="N1601" s="280"/>
    </row>
    <row r="1602" spans="1:14" ht="15" customHeight="1">
      <c r="B1602" s="566" t="s">
        <v>550</v>
      </c>
      <c r="C1602" s="567"/>
      <c r="D1602" s="277" t="s">
        <v>545</v>
      </c>
      <c r="E1602" s="277" t="s">
        <v>545</v>
      </c>
      <c r="F1602" s="285" t="s">
        <v>545</v>
      </c>
      <c r="G1602" s="285" t="s">
        <v>545</v>
      </c>
      <c r="H1602" s="285" t="s">
        <v>545</v>
      </c>
      <c r="I1602" s="285" t="s">
        <v>545</v>
      </c>
      <c r="J1602" s="285" t="s">
        <v>545</v>
      </c>
      <c r="K1602" s="285" t="s">
        <v>545</v>
      </c>
      <c r="L1602" s="285" t="s">
        <v>545</v>
      </c>
      <c r="M1602" s="285" t="s">
        <v>545</v>
      </c>
    </row>
    <row r="1603" spans="1:14" ht="25.5" customHeight="1">
      <c r="B1603" s="566" t="s">
        <v>549</v>
      </c>
      <c r="C1603" s="567"/>
      <c r="D1603" s="277" t="s">
        <v>1371</v>
      </c>
      <c r="E1603" s="277" t="s">
        <v>55</v>
      </c>
      <c r="F1603" s="279">
        <f>SUM(G1603:L1603)</f>
        <v>40685816</v>
      </c>
      <c r="G1603" s="279">
        <v>19395816</v>
      </c>
      <c r="H1603" s="279" t="s">
        <v>545</v>
      </c>
      <c r="I1603" s="279">
        <v>0</v>
      </c>
      <c r="J1603" s="279">
        <v>0</v>
      </c>
      <c r="K1603" s="279" t="s">
        <v>545</v>
      </c>
      <c r="L1603" s="279">
        <v>21290000</v>
      </c>
      <c r="M1603" s="279">
        <v>0</v>
      </c>
    </row>
    <row r="1604" spans="1:14">
      <c r="B1604" s="566" t="s">
        <v>548</v>
      </c>
      <c r="C1604" s="567"/>
      <c r="D1604" s="277" t="s">
        <v>1371</v>
      </c>
      <c r="E1604" s="277" t="s">
        <v>55</v>
      </c>
      <c r="F1604" s="279">
        <f>SUM(G1604:L1604)</f>
        <v>0</v>
      </c>
      <c r="G1604" s="279" t="s">
        <v>545</v>
      </c>
      <c r="H1604" s="279" t="s">
        <v>545</v>
      </c>
      <c r="I1604" s="279" t="s">
        <v>545</v>
      </c>
      <c r="J1604" s="279" t="s">
        <v>545</v>
      </c>
      <c r="K1604" s="279" t="s">
        <v>545</v>
      </c>
      <c r="L1604" s="279">
        <v>0</v>
      </c>
      <c r="M1604" s="279" t="s">
        <v>545</v>
      </c>
    </row>
    <row r="1605" spans="1:14">
      <c r="B1605" s="566" t="s">
        <v>547</v>
      </c>
      <c r="C1605" s="567"/>
      <c r="D1605" s="277" t="s">
        <v>1371</v>
      </c>
      <c r="E1605" s="277" t="s">
        <v>55</v>
      </c>
      <c r="F1605" s="279">
        <f>SUM(G1605:L1605)</f>
        <v>0</v>
      </c>
      <c r="G1605" s="279" t="s">
        <v>545</v>
      </c>
      <c r="H1605" s="279" t="s">
        <v>545</v>
      </c>
      <c r="I1605" s="279" t="s">
        <v>545</v>
      </c>
      <c r="J1605" s="279" t="s">
        <v>545</v>
      </c>
      <c r="K1605" s="279" t="s">
        <v>545</v>
      </c>
      <c r="L1605" s="279">
        <v>0</v>
      </c>
      <c r="M1605" s="279" t="s">
        <v>545</v>
      </c>
    </row>
    <row r="1606" spans="1:14" ht="15" customHeight="1">
      <c r="A1606" s="265">
        <v>8077388453</v>
      </c>
      <c r="B1606" s="562" t="s">
        <v>1370</v>
      </c>
      <c r="C1606" s="563"/>
      <c r="D1606" s="277" t="s">
        <v>1369</v>
      </c>
      <c r="E1606" s="277" t="s">
        <v>1357</v>
      </c>
      <c r="F1606" s="280">
        <f>SUM(G1606:L1606)</f>
        <v>130000</v>
      </c>
      <c r="G1606" s="280">
        <f t="shared" ref="G1606:M1606" si="328">SUM(G1608:G1610)</f>
        <v>0</v>
      </c>
      <c r="H1606" s="280">
        <f t="shared" si="328"/>
        <v>0</v>
      </c>
      <c r="I1606" s="280">
        <f t="shared" si="328"/>
        <v>0</v>
      </c>
      <c r="J1606" s="280">
        <f t="shared" si="328"/>
        <v>0</v>
      </c>
      <c r="K1606" s="280">
        <f t="shared" si="328"/>
        <v>0</v>
      </c>
      <c r="L1606" s="280">
        <f t="shared" si="328"/>
        <v>130000</v>
      </c>
      <c r="M1606" s="280">
        <f t="shared" si="328"/>
        <v>0</v>
      </c>
    </row>
    <row r="1607" spans="1:14" ht="15" customHeight="1">
      <c r="B1607" s="572" t="s">
        <v>550</v>
      </c>
      <c r="C1607" s="573"/>
      <c r="D1607" s="277" t="s">
        <v>545</v>
      </c>
      <c r="E1607" s="277" t="s">
        <v>545</v>
      </c>
      <c r="F1607" s="285" t="s">
        <v>545</v>
      </c>
      <c r="G1607" s="285" t="s">
        <v>545</v>
      </c>
      <c r="H1607" s="285" t="s">
        <v>545</v>
      </c>
      <c r="I1607" s="285" t="s">
        <v>545</v>
      </c>
      <c r="J1607" s="285" t="s">
        <v>545</v>
      </c>
      <c r="K1607" s="285" t="s">
        <v>545</v>
      </c>
      <c r="L1607" s="285" t="s">
        <v>545</v>
      </c>
      <c r="M1607" s="285" t="s">
        <v>545</v>
      </c>
    </row>
    <row r="1608" spans="1:14" ht="25.5" customHeight="1">
      <c r="B1608" s="572" t="s">
        <v>549</v>
      </c>
      <c r="C1608" s="573"/>
      <c r="D1608" s="277" t="s">
        <v>1369</v>
      </c>
      <c r="E1608" s="277" t="s">
        <v>1357</v>
      </c>
      <c r="F1608" s="279">
        <f>SUM(G1608:L1608)</f>
        <v>130000</v>
      </c>
      <c r="G1608" s="279" t="s">
        <v>545</v>
      </c>
      <c r="H1608" s="279" t="s">
        <v>545</v>
      </c>
      <c r="I1608" s="279" t="s">
        <v>545</v>
      </c>
      <c r="J1608" s="279" t="s">
        <v>545</v>
      </c>
      <c r="K1608" s="279" t="s">
        <v>545</v>
      </c>
      <c r="L1608" s="279">
        <v>130000</v>
      </c>
      <c r="M1608" s="279">
        <v>0</v>
      </c>
    </row>
    <row r="1609" spans="1:14">
      <c r="B1609" s="572" t="s">
        <v>548</v>
      </c>
      <c r="C1609" s="573"/>
      <c r="D1609" s="277" t="s">
        <v>1369</v>
      </c>
      <c r="E1609" s="277" t="s">
        <v>1357</v>
      </c>
      <c r="F1609" s="279">
        <f>SUM(G1609:L1609)</f>
        <v>0</v>
      </c>
      <c r="G1609" s="279" t="s">
        <v>545</v>
      </c>
      <c r="H1609" s="279" t="s">
        <v>545</v>
      </c>
      <c r="I1609" s="279" t="s">
        <v>545</v>
      </c>
      <c r="J1609" s="279" t="s">
        <v>545</v>
      </c>
      <c r="K1609" s="279" t="s">
        <v>545</v>
      </c>
      <c r="L1609" s="279">
        <v>0</v>
      </c>
      <c r="M1609" s="279" t="s">
        <v>545</v>
      </c>
    </row>
    <row r="1610" spans="1:14">
      <c r="B1610" s="572" t="s">
        <v>547</v>
      </c>
      <c r="C1610" s="573"/>
      <c r="D1610" s="277" t="s">
        <v>1369</v>
      </c>
      <c r="E1610" s="277" t="s">
        <v>1357</v>
      </c>
      <c r="F1610" s="279">
        <f>SUM(G1610:L1610)</f>
        <v>0</v>
      </c>
      <c r="G1610" s="279" t="s">
        <v>545</v>
      </c>
      <c r="H1610" s="279" t="s">
        <v>545</v>
      </c>
      <c r="I1610" s="279" t="s">
        <v>545</v>
      </c>
      <c r="J1610" s="279" t="s">
        <v>545</v>
      </c>
      <c r="K1610" s="279" t="s">
        <v>545</v>
      </c>
      <c r="L1610" s="279">
        <v>0</v>
      </c>
      <c r="M1610" s="279" t="s">
        <v>545</v>
      </c>
    </row>
    <row r="1611" spans="1:14" ht="15" customHeight="1">
      <c r="A1611" s="265">
        <v>8077323453</v>
      </c>
      <c r="B1611" s="562" t="s">
        <v>1368</v>
      </c>
      <c r="C1611" s="563"/>
      <c r="D1611" s="277">
        <v>111</v>
      </c>
      <c r="E1611" s="277" t="s">
        <v>1355</v>
      </c>
      <c r="F1611" s="280">
        <f>SUM(G1611:L1611)</f>
        <v>130000</v>
      </c>
      <c r="G1611" s="280">
        <f t="shared" ref="G1611:M1611" si="329">SUM(G1613:G1615)</f>
        <v>0</v>
      </c>
      <c r="H1611" s="280">
        <f t="shared" si="329"/>
        <v>0</v>
      </c>
      <c r="I1611" s="280">
        <f t="shared" si="329"/>
        <v>0</v>
      </c>
      <c r="J1611" s="280">
        <f t="shared" si="329"/>
        <v>0</v>
      </c>
      <c r="K1611" s="280">
        <f t="shared" si="329"/>
        <v>0</v>
      </c>
      <c r="L1611" s="280">
        <f t="shared" si="329"/>
        <v>130000</v>
      </c>
      <c r="M1611" s="280">
        <f t="shared" si="329"/>
        <v>0</v>
      </c>
    </row>
    <row r="1612" spans="1:14" ht="15" customHeight="1">
      <c r="B1612" s="574" t="s">
        <v>550</v>
      </c>
      <c r="C1612" s="575"/>
      <c r="D1612" s="277" t="s">
        <v>545</v>
      </c>
      <c r="E1612" s="277" t="s">
        <v>545</v>
      </c>
      <c r="F1612" s="285" t="s">
        <v>545</v>
      </c>
      <c r="G1612" s="285" t="s">
        <v>545</v>
      </c>
      <c r="H1612" s="285" t="s">
        <v>545</v>
      </c>
      <c r="I1612" s="285" t="s">
        <v>545</v>
      </c>
      <c r="J1612" s="285" t="s">
        <v>545</v>
      </c>
      <c r="K1612" s="285" t="s">
        <v>545</v>
      </c>
      <c r="L1612" s="285" t="s">
        <v>545</v>
      </c>
      <c r="M1612" s="285" t="s">
        <v>545</v>
      </c>
    </row>
    <row r="1613" spans="1:14" ht="25.5" customHeight="1">
      <c r="B1613" s="574" t="s">
        <v>549</v>
      </c>
      <c r="C1613" s="575"/>
      <c r="D1613" s="277" t="s">
        <v>1367</v>
      </c>
      <c r="E1613" s="277" t="s">
        <v>1355</v>
      </c>
      <c r="F1613" s="279">
        <f>SUM(G1613:L1613)</f>
        <v>130000</v>
      </c>
      <c r="G1613" s="279" t="s">
        <v>545</v>
      </c>
      <c r="H1613" s="279" t="s">
        <v>545</v>
      </c>
      <c r="I1613" s="279" t="s">
        <v>545</v>
      </c>
      <c r="J1613" s="279" t="s">
        <v>545</v>
      </c>
      <c r="K1613" s="279" t="s">
        <v>545</v>
      </c>
      <c r="L1613" s="279">
        <v>130000</v>
      </c>
      <c r="M1613" s="279">
        <v>0</v>
      </c>
    </row>
    <row r="1614" spans="1:14">
      <c r="B1614" s="574" t="s">
        <v>548</v>
      </c>
      <c r="C1614" s="575"/>
      <c r="D1614" s="277" t="s">
        <v>1367</v>
      </c>
      <c r="E1614" s="277" t="s">
        <v>1355</v>
      </c>
      <c r="F1614" s="279">
        <f>SUM(G1614:L1614)</f>
        <v>0</v>
      </c>
      <c r="G1614" s="279" t="s">
        <v>545</v>
      </c>
      <c r="H1614" s="279" t="s">
        <v>545</v>
      </c>
      <c r="I1614" s="279" t="s">
        <v>545</v>
      </c>
      <c r="J1614" s="279" t="s">
        <v>545</v>
      </c>
      <c r="K1614" s="279" t="s">
        <v>545</v>
      </c>
      <c r="L1614" s="279">
        <v>0</v>
      </c>
      <c r="M1614" s="279" t="s">
        <v>545</v>
      </c>
    </row>
    <row r="1615" spans="1:14">
      <c r="B1615" s="574" t="s">
        <v>547</v>
      </c>
      <c r="C1615" s="575"/>
      <c r="D1615" s="277" t="s">
        <v>1367</v>
      </c>
      <c r="E1615" s="277" t="s">
        <v>1355</v>
      </c>
      <c r="F1615" s="279">
        <f>SUM(G1615:L1615)</f>
        <v>0</v>
      </c>
      <c r="G1615" s="279" t="s">
        <v>545</v>
      </c>
      <c r="H1615" s="279" t="s">
        <v>545</v>
      </c>
      <c r="I1615" s="279" t="s">
        <v>545</v>
      </c>
      <c r="J1615" s="279" t="s">
        <v>545</v>
      </c>
      <c r="K1615" s="279" t="s">
        <v>545</v>
      </c>
      <c r="L1615" s="279">
        <v>0</v>
      </c>
      <c r="M1615" s="279" t="s">
        <v>545</v>
      </c>
    </row>
    <row r="1616" spans="1:14" ht="15" customHeight="1">
      <c r="A1616" s="265">
        <v>8077345953</v>
      </c>
      <c r="B1616" s="562" t="s">
        <v>1366</v>
      </c>
      <c r="C1616" s="563"/>
      <c r="D1616" s="277" t="s">
        <v>743</v>
      </c>
      <c r="E1616" s="277" t="s">
        <v>1355</v>
      </c>
      <c r="F1616" s="280">
        <f>SUM(G1616:L1616)</f>
        <v>130000</v>
      </c>
      <c r="G1616" s="280">
        <f t="shared" ref="G1616:M1616" si="330">SUM(G1618:G1620)</f>
        <v>0</v>
      </c>
      <c r="H1616" s="280">
        <f t="shared" si="330"/>
        <v>0</v>
      </c>
      <c r="I1616" s="280">
        <f t="shared" si="330"/>
        <v>0</v>
      </c>
      <c r="J1616" s="280">
        <f t="shared" si="330"/>
        <v>0</v>
      </c>
      <c r="K1616" s="280">
        <f t="shared" si="330"/>
        <v>0</v>
      </c>
      <c r="L1616" s="280">
        <f t="shared" si="330"/>
        <v>130000</v>
      </c>
      <c r="M1616" s="280">
        <f t="shared" si="330"/>
        <v>0</v>
      </c>
    </row>
    <row r="1617" spans="1:13" ht="15" customHeight="1">
      <c r="B1617" s="564" t="s">
        <v>550</v>
      </c>
      <c r="C1617" s="565"/>
      <c r="D1617" s="277" t="s">
        <v>545</v>
      </c>
      <c r="E1617" s="277" t="s">
        <v>545</v>
      </c>
      <c r="F1617" s="285" t="s">
        <v>545</v>
      </c>
      <c r="G1617" s="285" t="s">
        <v>545</v>
      </c>
      <c r="H1617" s="285" t="s">
        <v>545</v>
      </c>
      <c r="I1617" s="285" t="s">
        <v>545</v>
      </c>
      <c r="J1617" s="285" t="s">
        <v>545</v>
      </c>
      <c r="K1617" s="285" t="s">
        <v>545</v>
      </c>
      <c r="L1617" s="285" t="s">
        <v>545</v>
      </c>
      <c r="M1617" s="285" t="s">
        <v>545</v>
      </c>
    </row>
    <row r="1618" spans="1:13" ht="25.5" customHeight="1">
      <c r="B1618" s="564" t="s">
        <v>549</v>
      </c>
      <c r="C1618" s="565"/>
      <c r="D1618" s="277" t="s">
        <v>743</v>
      </c>
      <c r="E1618" s="277" t="s">
        <v>1355</v>
      </c>
      <c r="F1618" s="279">
        <f>SUM(G1618:L1618)</f>
        <v>130000</v>
      </c>
      <c r="G1618" s="279" t="s">
        <v>545</v>
      </c>
      <c r="H1618" s="279" t="s">
        <v>545</v>
      </c>
      <c r="I1618" s="279" t="s">
        <v>545</v>
      </c>
      <c r="J1618" s="279" t="s">
        <v>545</v>
      </c>
      <c r="K1618" s="279" t="s">
        <v>545</v>
      </c>
      <c r="L1618" s="279">
        <v>130000</v>
      </c>
      <c r="M1618" s="279" t="s">
        <v>545</v>
      </c>
    </row>
    <row r="1619" spans="1:13" ht="15" customHeight="1">
      <c r="B1619" s="564" t="s">
        <v>548</v>
      </c>
      <c r="C1619" s="565"/>
      <c r="D1619" s="277" t="s">
        <v>743</v>
      </c>
      <c r="E1619" s="277" t="s">
        <v>1355</v>
      </c>
      <c r="F1619" s="279">
        <f>SUM(G1619:L1619)</f>
        <v>0</v>
      </c>
      <c r="G1619" s="279" t="s">
        <v>545</v>
      </c>
      <c r="H1619" s="279" t="s">
        <v>545</v>
      </c>
      <c r="I1619" s="279" t="s">
        <v>545</v>
      </c>
      <c r="J1619" s="279" t="s">
        <v>545</v>
      </c>
      <c r="K1619" s="279" t="s">
        <v>545</v>
      </c>
      <c r="L1619" s="279" t="s">
        <v>545</v>
      </c>
      <c r="M1619" s="279" t="s">
        <v>545</v>
      </c>
    </row>
    <row r="1620" spans="1:13" ht="15" customHeight="1">
      <c r="B1620" s="564" t="s">
        <v>547</v>
      </c>
      <c r="C1620" s="565"/>
      <c r="D1620" s="277" t="s">
        <v>743</v>
      </c>
      <c r="E1620" s="277" t="s">
        <v>1355</v>
      </c>
      <c r="F1620" s="279">
        <f>SUM(G1620:L1620)</f>
        <v>0</v>
      </c>
      <c r="G1620" s="279" t="s">
        <v>545</v>
      </c>
      <c r="H1620" s="279" t="s">
        <v>545</v>
      </c>
      <c r="I1620" s="279" t="s">
        <v>545</v>
      </c>
      <c r="J1620" s="279" t="s">
        <v>545</v>
      </c>
      <c r="K1620" s="279" t="s">
        <v>545</v>
      </c>
      <c r="L1620" s="279" t="s">
        <v>545</v>
      </c>
      <c r="M1620" s="279" t="s">
        <v>545</v>
      </c>
    </row>
    <row r="1621" spans="1:13" ht="15" customHeight="1">
      <c r="A1621" s="265">
        <v>8077343453</v>
      </c>
      <c r="B1621" s="562" t="s">
        <v>1365</v>
      </c>
      <c r="C1621" s="563"/>
      <c r="D1621" s="277" t="s">
        <v>741</v>
      </c>
      <c r="E1621" s="277" t="s">
        <v>1355</v>
      </c>
      <c r="F1621" s="280">
        <f>SUM(G1621:L1621)</f>
        <v>0</v>
      </c>
      <c r="G1621" s="280">
        <f t="shared" ref="G1621:M1621" si="331">SUM(G1623:G1625)</f>
        <v>0</v>
      </c>
      <c r="H1621" s="280">
        <f t="shared" si="331"/>
        <v>0</v>
      </c>
      <c r="I1621" s="280">
        <f t="shared" si="331"/>
        <v>0</v>
      </c>
      <c r="J1621" s="280">
        <f t="shared" si="331"/>
        <v>0</v>
      </c>
      <c r="K1621" s="280">
        <f t="shared" si="331"/>
        <v>0</v>
      </c>
      <c r="L1621" s="280">
        <f t="shared" si="331"/>
        <v>0</v>
      </c>
      <c r="M1621" s="280">
        <f t="shared" si="331"/>
        <v>0</v>
      </c>
    </row>
    <row r="1622" spans="1:13" ht="15" customHeight="1">
      <c r="B1622" s="564" t="s">
        <v>550</v>
      </c>
      <c r="C1622" s="565"/>
      <c r="D1622" s="277" t="s">
        <v>545</v>
      </c>
      <c r="E1622" s="277" t="s">
        <v>545</v>
      </c>
      <c r="F1622" s="285" t="s">
        <v>545</v>
      </c>
      <c r="G1622" s="285" t="s">
        <v>545</v>
      </c>
      <c r="H1622" s="285" t="s">
        <v>545</v>
      </c>
      <c r="I1622" s="285" t="s">
        <v>545</v>
      </c>
      <c r="J1622" s="285" t="s">
        <v>545</v>
      </c>
      <c r="K1622" s="285" t="s">
        <v>545</v>
      </c>
      <c r="L1622" s="285" t="s">
        <v>545</v>
      </c>
      <c r="M1622" s="285" t="s">
        <v>545</v>
      </c>
    </row>
    <row r="1623" spans="1:13" ht="15" customHeight="1">
      <c r="B1623" s="564" t="s">
        <v>549</v>
      </c>
      <c r="C1623" s="565"/>
      <c r="D1623" s="277" t="s">
        <v>741</v>
      </c>
      <c r="E1623" s="277" t="s">
        <v>1355</v>
      </c>
      <c r="F1623" s="279">
        <f>SUM(G1623:L1623)</f>
        <v>0</v>
      </c>
      <c r="G1623" s="279" t="s">
        <v>545</v>
      </c>
      <c r="H1623" s="279" t="s">
        <v>545</v>
      </c>
      <c r="I1623" s="279" t="s">
        <v>545</v>
      </c>
      <c r="J1623" s="279" t="s">
        <v>545</v>
      </c>
      <c r="K1623" s="279" t="s">
        <v>545</v>
      </c>
      <c r="L1623" s="279" t="s">
        <v>545</v>
      </c>
      <c r="M1623" s="279" t="s">
        <v>545</v>
      </c>
    </row>
    <row r="1624" spans="1:13" ht="15" customHeight="1">
      <c r="B1624" s="564" t="s">
        <v>548</v>
      </c>
      <c r="C1624" s="565"/>
      <c r="D1624" s="277" t="s">
        <v>741</v>
      </c>
      <c r="E1624" s="277" t="s">
        <v>1355</v>
      </c>
      <c r="F1624" s="279">
        <f>SUM(G1624:L1624)</f>
        <v>0</v>
      </c>
      <c r="G1624" s="279" t="s">
        <v>545</v>
      </c>
      <c r="H1624" s="279" t="s">
        <v>545</v>
      </c>
      <c r="I1624" s="279" t="s">
        <v>545</v>
      </c>
      <c r="J1624" s="279" t="s">
        <v>545</v>
      </c>
      <c r="K1624" s="279" t="s">
        <v>545</v>
      </c>
      <c r="L1624" s="279" t="s">
        <v>545</v>
      </c>
      <c r="M1624" s="279" t="s">
        <v>545</v>
      </c>
    </row>
    <row r="1625" spans="1:13" ht="15" customHeight="1">
      <c r="B1625" s="564" t="s">
        <v>547</v>
      </c>
      <c r="C1625" s="565"/>
      <c r="D1625" s="277" t="s">
        <v>741</v>
      </c>
      <c r="E1625" s="277" t="s">
        <v>1355</v>
      </c>
      <c r="F1625" s="279">
        <f>SUM(G1625:L1625)</f>
        <v>0</v>
      </c>
      <c r="G1625" s="279" t="s">
        <v>545</v>
      </c>
      <c r="H1625" s="279" t="s">
        <v>545</v>
      </c>
      <c r="I1625" s="279" t="s">
        <v>545</v>
      </c>
      <c r="J1625" s="279" t="s">
        <v>545</v>
      </c>
      <c r="K1625" s="279" t="s">
        <v>545</v>
      </c>
      <c r="L1625" s="279" t="s">
        <v>545</v>
      </c>
      <c r="M1625" s="279" t="s">
        <v>545</v>
      </c>
    </row>
    <row r="1626" spans="1:13" ht="15" customHeight="1">
      <c r="A1626" s="265">
        <v>8077320953</v>
      </c>
      <c r="B1626" s="562" t="s">
        <v>1364</v>
      </c>
      <c r="C1626" s="563"/>
      <c r="D1626" s="277" t="s">
        <v>1363</v>
      </c>
      <c r="E1626" s="277" t="s">
        <v>1362</v>
      </c>
      <c r="F1626" s="280">
        <f>SUM(G1626:L1626)</f>
        <v>0</v>
      </c>
      <c r="G1626" s="280">
        <f t="shared" ref="G1626:M1626" si="332">SUM(G1628:G1630)</f>
        <v>0</v>
      </c>
      <c r="H1626" s="280">
        <f t="shared" si="332"/>
        <v>0</v>
      </c>
      <c r="I1626" s="280">
        <f t="shared" si="332"/>
        <v>0</v>
      </c>
      <c r="J1626" s="280">
        <f t="shared" si="332"/>
        <v>0</v>
      </c>
      <c r="K1626" s="280">
        <f t="shared" si="332"/>
        <v>0</v>
      </c>
      <c r="L1626" s="280">
        <f t="shared" si="332"/>
        <v>0</v>
      </c>
      <c r="M1626" s="280">
        <f t="shared" si="332"/>
        <v>0</v>
      </c>
    </row>
    <row r="1627" spans="1:13" ht="15" customHeight="1">
      <c r="B1627" s="574" t="s">
        <v>550</v>
      </c>
      <c r="C1627" s="575"/>
      <c r="D1627" s="277" t="s">
        <v>545</v>
      </c>
      <c r="E1627" s="277" t="s">
        <v>545</v>
      </c>
      <c r="F1627" s="285" t="s">
        <v>545</v>
      </c>
      <c r="G1627" s="285" t="s">
        <v>545</v>
      </c>
      <c r="H1627" s="285" t="s">
        <v>545</v>
      </c>
      <c r="I1627" s="285" t="s">
        <v>545</v>
      </c>
      <c r="J1627" s="285" t="s">
        <v>545</v>
      </c>
      <c r="K1627" s="285" t="s">
        <v>545</v>
      </c>
      <c r="L1627" s="285" t="s">
        <v>545</v>
      </c>
      <c r="M1627" s="285" t="s">
        <v>545</v>
      </c>
    </row>
    <row r="1628" spans="1:13" ht="15" customHeight="1">
      <c r="B1628" s="574" t="s">
        <v>549</v>
      </c>
      <c r="C1628" s="575"/>
      <c r="D1628" s="277" t="s">
        <v>1363</v>
      </c>
      <c r="E1628" s="277" t="s">
        <v>1362</v>
      </c>
      <c r="F1628" s="279">
        <f>SUM(G1628:L1628)</f>
        <v>0</v>
      </c>
      <c r="G1628" s="279" t="s">
        <v>545</v>
      </c>
      <c r="H1628" s="279" t="s">
        <v>545</v>
      </c>
      <c r="I1628" s="279" t="s">
        <v>545</v>
      </c>
      <c r="J1628" s="279" t="s">
        <v>545</v>
      </c>
      <c r="K1628" s="279" t="s">
        <v>545</v>
      </c>
      <c r="L1628" s="279" t="s">
        <v>545</v>
      </c>
      <c r="M1628" s="279" t="s">
        <v>545</v>
      </c>
    </row>
    <row r="1629" spans="1:13" ht="15" customHeight="1">
      <c r="B1629" s="574" t="s">
        <v>548</v>
      </c>
      <c r="C1629" s="575"/>
      <c r="D1629" s="277" t="s">
        <v>1363</v>
      </c>
      <c r="E1629" s="277" t="s">
        <v>1362</v>
      </c>
      <c r="F1629" s="279">
        <f>SUM(G1629:L1629)</f>
        <v>0</v>
      </c>
      <c r="G1629" s="279" t="s">
        <v>545</v>
      </c>
      <c r="H1629" s="279" t="s">
        <v>545</v>
      </c>
      <c r="I1629" s="279" t="s">
        <v>545</v>
      </c>
      <c r="J1629" s="279" t="s">
        <v>545</v>
      </c>
      <c r="K1629" s="279" t="s">
        <v>545</v>
      </c>
      <c r="L1629" s="279" t="s">
        <v>545</v>
      </c>
      <c r="M1629" s="279" t="s">
        <v>545</v>
      </c>
    </row>
    <row r="1630" spans="1:13" ht="15" customHeight="1">
      <c r="B1630" s="574" t="s">
        <v>547</v>
      </c>
      <c r="C1630" s="575"/>
      <c r="D1630" s="277" t="s">
        <v>1363</v>
      </c>
      <c r="E1630" s="277" t="s">
        <v>1362</v>
      </c>
      <c r="F1630" s="279">
        <f>SUM(G1630:L1630)</f>
        <v>0</v>
      </c>
      <c r="G1630" s="279" t="s">
        <v>545</v>
      </c>
      <c r="H1630" s="279" t="s">
        <v>545</v>
      </c>
      <c r="I1630" s="279" t="s">
        <v>545</v>
      </c>
      <c r="J1630" s="279" t="s">
        <v>545</v>
      </c>
      <c r="K1630" s="279" t="s">
        <v>545</v>
      </c>
      <c r="L1630" s="279" t="s">
        <v>545</v>
      </c>
      <c r="M1630" s="279" t="s">
        <v>545</v>
      </c>
    </row>
    <row r="1631" spans="1:13" ht="15" customHeight="1">
      <c r="B1631" s="562" t="s">
        <v>1361</v>
      </c>
      <c r="C1631" s="563"/>
      <c r="D1631" s="277" t="s">
        <v>1360</v>
      </c>
      <c r="E1631" s="277" t="s">
        <v>1359</v>
      </c>
      <c r="F1631" s="280">
        <f>SUM(G1631:L1631)</f>
        <v>0</v>
      </c>
      <c r="G1631" s="280">
        <f t="shared" ref="G1631:M1631" si="333">SUM(G1633:G1635)</f>
        <v>0</v>
      </c>
      <c r="H1631" s="280">
        <f t="shared" si="333"/>
        <v>0</v>
      </c>
      <c r="I1631" s="280">
        <f t="shared" si="333"/>
        <v>0</v>
      </c>
      <c r="J1631" s="280">
        <f t="shared" si="333"/>
        <v>0</v>
      </c>
      <c r="K1631" s="280">
        <f t="shared" si="333"/>
        <v>0</v>
      </c>
      <c r="L1631" s="280">
        <f t="shared" si="333"/>
        <v>0</v>
      </c>
      <c r="M1631" s="280">
        <f t="shared" si="333"/>
        <v>0</v>
      </c>
    </row>
    <row r="1632" spans="1:13" ht="15" customHeight="1">
      <c r="B1632" s="574" t="s">
        <v>550</v>
      </c>
      <c r="C1632" s="575"/>
      <c r="D1632" s="277" t="s">
        <v>545</v>
      </c>
      <c r="E1632" s="277" t="s">
        <v>545</v>
      </c>
      <c r="F1632" s="285" t="s">
        <v>545</v>
      </c>
      <c r="G1632" s="285" t="s">
        <v>545</v>
      </c>
      <c r="H1632" s="285" t="s">
        <v>545</v>
      </c>
      <c r="I1632" s="285" t="s">
        <v>545</v>
      </c>
      <c r="J1632" s="285" t="s">
        <v>545</v>
      </c>
      <c r="K1632" s="285" t="s">
        <v>545</v>
      </c>
      <c r="L1632" s="285" t="s">
        <v>545</v>
      </c>
      <c r="M1632" s="285" t="s">
        <v>545</v>
      </c>
    </row>
    <row r="1633" spans="1:13" ht="15" customHeight="1">
      <c r="B1633" s="574" t="s">
        <v>549</v>
      </c>
      <c r="C1633" s="575"/>
      <c r="D1633" s="277" t="s">
        <v>1360</v>
      </c>
      <c r="E1633" s="277" t="s">
        <v>1359</v>
      </c>
      <c r="F1633" s="279">
        <f>SUM(G1633:L1633)</f>
        <v>0</v>
      </c>
      <c r="G1633" s="279" t="s">
        <v>545</v>
      </c>
      <c r="H1633" s="279" t="s">
        <v>545</v>
      </c>
      <c r="I1633" s="279" t="s">
        <v>545</v>
      </c>
      <c r="J1633" s="279" t="s">
        <v>545</v>
      </c>
      <c r="K1633" s="279" t="s">
        <v>545</v>
      </c>
      <c r="L1633" s="279" t="s">
        <v>545</v>
      </c>
      <c r="M1633" s="279" t="s">
        <v>545</v>
      </c>
    </row>
    <row r="1634" spans="1:13" ht="15" customHeight="1">
      <c r="B1634" s="574" t="s">
        <v>548</v>
      </c>
      <c r="C1634" s="575"/>
      <c r="D1634" s="277" t="s">
        <v>1360</v>
      </c>
      <c r="E1634" s="277" t="s">
        <v>1359</v>
      </c>
      <c r="F1634" s="279">
        <f>SUM(G1634:L1634)</f>
        <v>0</v>
      </c>
      <c r="G1634" s="279" t="s">
        <v>545</v>
      </c>
      <c r="H1634" s="279" t="s">
        <v>545</v>
      </c>
      <c r="I1634" s="279" t="s">
        <v>545</v>
      </c>
      <c r="J1634" s="279" t="s">
        <v>545</v>
      </c>
      <c r="K1634" s="279" t="s">
        <v>545</v>
      </c>
      <c r="L1634" s="279" t="s">
        <v>545</v>
      </c>
      <c r="M1634" s="279" t="s">
        <v>545</v>
      </c>
    </row>
    <row r="1635" spans="1:13" ht="15" customHeight="1">
      <c r="B1635" s="574" t="s">
        <v>547</v>
      </c>
      <c r="C1635" s="575"/>
      <c r="D1635" s="277" t="s">
        <v>1360</v>
      </c>
      <c r="E1635" s="277" t="s">
        <v>1359</v>
      </c>
      <c r="F1635" s="279">
        <f>SUM(G1635:L1635)</f>
        <v>0</v>
      </c>
      <c r="G1635" s="279" t="s">
        <v>545</v>
      </c>
      <c r="H1635" s="279" t="s">
        <v>545</v>
      </c>
      <c r="I1635" s="279" t="s">
        <v>545</v>
      </c>
      <c r="J1635" s="279" t="s">
        <v>545</v>
      </c>
      <c r="K1635" s="279" t="s">
        <v>545</v>
      </c>
      <c r="L1635" s="279" t="s">
        <v>545</v>
      </c>
      <c r="M1635" s="279" t="s">
        <v>545</v>
      </c>
    </row>
    <row r="1636" spans="1:13" ht="15" customHeight="1">
      <c r="A1636" s="265">
        <v>8077318453</v>
      </c>
      <c r="B1636" s="562" t="s">
        <v>1358</v>
      </c>
      <c r="C1636" s="563"/>
      <c r="D1636" s="277" t="s">
        <v>1357</v>
      </c>
      <c r="E1636" s="277" t="s">
        <v>1333</v>
      </c>
      <c r="F1636" s="280">
        <f>SUM(G1636:L1636)</f>
        <v>40395816</v>
      </c>
      <c r="G1636" s="280">
        <f t="shared" ref="G1636:M1636" si="334">SUM(G1638:G1640)</f>
        <v>19395816</v>
      </c>
      <c r="H1636" s="280">
        <f t="shared" si="334"/>
        <v>0</v>
      </c>
      <c r="I1636" s="280">
        <f t="shared" si="334"/>
        <v>0</v>
      </c>
      <c r="J1636" s="280">
        <f t="shared" si="334"/>
        <v>0</v>
      </c>
      <c r="K1636" s="280">
        <f t="shared" si="334"/>
        <v>0</v>
      </c>
      <c r="L1636" s="280">
        <f t="shared" si="334"/>
        <v>21000000</v>
      </c>
      <c r="M1636" s="280">
        <f t="shared" si="334"/>
        <v>0</v>
      </c>
    </row>
    <row r="1637" spans="1:13" ht="15" customHeight="1">
      <c r="B1637" s="572" t="s">
        <v>550</v>
      </c>
      <c r="C1637" s="573"/>
      <c r="D1637" s="277" t="s">
        <v>545</v>
      </c>
      <c r="E1637" s="277" t="s">
        <v>545</v>
      </c>
      <c r="F1637" s="285" t="s">
        <v>545</v>
      </c>
      <c r="G1637" s="285" t="s">
        <v>545</v>
      </c>
      <c r="H1637" s="285" t="s">
        <v>545</v>
      </c>
      <c r="I1637" s="285" t="s">
        <v>545</v>
      </c>
      <c r="J1637" s="285" t="s">
        <v>545</v>
      </c>
      <c r="K1637" s="285" t="s">
        <v>545</v>
      </c>
      <c r="L1637" s="285" t="s">
        <v>545</v>
      </c>
      <c r="M1637" s="285" t="s">
        <v>545</v>
      </c>
    </row>
    <row r="1638" spans="1:13" ht="25.5" customHeight="1">
      <c r="B1638" s="572" t="s">
        <v>549</v>
      </c>
      <c r="C1638" s="573"/>
      <c r="D1638" s="277" t="s">
        <v>1357</v>
      </c>
      <c r="E1638" s="277" t="s">
        <v>1333</v>
      </c>
      <c r="F1638" s="279">
        <f>SUM(G1638:L1638)</f>
        <v>40395816</v>
      </c>
      <c r="G1638" s="279">
        <v>19395816</v>
      </c>
      <c r="H1638" s="279" t="s">
        <v>545</v>
      </c>
      <c r="I1638" s="279" t="s">
        <v>545</v>
      </c>
      <c r="J1638" s="279" t="s">
        <v>545</v>
      </c>
      <c r="K1638" s="279" t="s">
        <v>545</v>
      </c>
      <c r="L1638" s="279">
        <v>21000000</v>
      </c>
      <c r="M1638" s="279">
        <v>0</v>
      </c>
    </row>
    <row r="1639" spans="1:13">
      <c r="B1639" s="572" t="s">
        <v>548</v>
      </c>
      <c r="C1639" s="573"/>
      <c r="D1639" s="277" t="s">
        <v>1357</v>
      </c>
      <c r="E1639" s="277" t="s">
        <v>1333</v>
      </c>
      <c r="F1639" s="279">
        <f>SUM(G1639:L1639)</f>
        <v>0</v>
      </c>
      <c r="G1639" s="279" t="s">
        <v>545</v>
      </c>
      <c r="H1639" s="279" t="s">
        <v>545</v>
      </c>
      <c r="I1639" s="279" t="s">
        <v>545</v>
      </c>
      <c r="J1639" s="279" t="s">
        <v>545</v>
      </c>
      <c r="K1639" s="279" t="s">
        <v>545</v>
      </c>
      <c r="L1639" s="279">
        <v>0</v>
      </c>
      <c r="M1639" s="279" t="s">
        <v>545</v>
      </c>
    </row>
    <row r="1640" spans="1:13">
      <c r="B1640" s="572" t="s">
        <v>547</v>
      </c>
      <c r="C1640" s="573"/>
      <c r="D1640" s="277" t="s">
        <v>1357</v>
      </c>
      <c r="E1640" s="277" t="s">
        <v>1333</v>
      </c>
      <c r="F1640" s="279">
        <f>SUM(G1640:L1640)</f>
        <v>0</v>
      </c>
      <c r="G1640" s="279" t="s">
        <v>545</v>
      </c>
      <c r="H1640" s="279" t="s">
        <v>545</v>
      </c>
      <c r="I1640" s="279" t="s">
        <v>545</v>
      </c>
      <c r="J1640" s="279" t="s">
        <v>545</v>
      </c>
      <c r="K1640" s="279" t="s">
        <v>545</v>
      </c>
      <c r="L1640" s="279">
        <v>0</v>
      </c>
      <c r="M1640" s="279" t="s">
        <v>545</v>
      </c>
    </row>
    <row r="1641" spans="1:13" ht="15" customHeight="1">
      <c r="A1641" s="265">
        <v>8077385953</v>
      </c>
      <c r="B1641" s="562" t="s">
        <v>1356</v>
      </c>
      <c r="C1641" s="563"/>
      <c r="D1641" s="277" t="s">
        <v>1355</v>
      </c>
      <c r="E1641" s="277" t="s">
        <v>1341</v>
      </c>
      <c r="F1641" s="280">
        <f>SUM(G1641:L1641)</f>
        <v>40395816</v>
      </c>
      <c r="G1641" s="280">
        <f t="shared" ref="G1641:M1641" si="335">SUM(G1643:G1645)</f>
        <v>19395816</v>
      </c>
      <c r="H1641" s="280">
        <f t="shared" si="335"/>
        <v>0</v>
      </c>
      <c r="I1641" s="280">
        <f t="shared" si="335"/>
        <v>0</v>
      </c>
      <c r="J1641" s="280">
        <f t="shared" si="335"/>
        <v>0</v>
      </c>
      <c r="K1641" s="280">
        <f t="shared" si="335"/>
        <v>0</v>
      </c>
      <c r="L1641" s="280">
        <f t="shared" si="335"/>
        <v>21000000</v>
      </c>
      <c r="M1641" s="280">
        <f t="shared" si="335"/>
        <v>0</v>
      </c>
    </row>
    <row r="1642" spans="1:13" ht="15" customHeight="1">
      <c r="B1642" s="574" t="s">
        <v>550</v>
      </c>
      <c r="C1642" s="575"/>
      <c r="D1642" s="277" t="s">
        <v>545</v>
      </c>
      <c r="E1642" s="277" t="s">
        <v>545</v>
      </c>
      <c r="F1642" s="285" t="s">
        <v>545</v>
      </c>
      <c r="G1642" s="285" t="s">
        <v>545</v>
      </c>
      <c r="H1642" s="285" t="s">
        <v>545</v>
      </c>
      <c r="I1642" s="285" t="s">
        <v>545</v>
      </c>
      <c r="J1642" s="285" t="s">
        <v>545</v>
      </c>
      <c r="K1642" s="285" t="s">
        <v>545</v>
      </c>
      <c r="L1642" s="285" t="s">
        <v>545</v>
      </c>
      <c r="M1642" s="285" t="s">
        <v>545</v>
      </c>
    </row>
    <row r="1643" spans="1:13" ht="25.5" customHeight="1">
      <c r="B1643" s="574" t="s">
        <v>549</v>
      </c>
      <c r="C1643" s="575"/>
      <c r="D1643" s="277" t="s">
        <v>1355</v>
      </c>
      <c r="E1643" s="277" t="s">
        <v>1341</v>
      </c>
      <c r="F1643" s="279">
        <f>SUM(G1643:L1643)</f>
        <v>40395816</v>
      </c>
      <c r="G1643" s="279">
        <v>19395816</v>
      </c>
      <c r="H1643" s="279" t="s">
        <v>545</v>
      </c>
      <c r="I1643" s="279" t="s">
        <v>545</v>
      </c>
      <c r="J1643" s="279" t="s">
        <v>545</v>
      </c>
      <c r="K1643" s="279" t="s">
        <v>545</v>
      </c>
      <c r="L1643" s="279">
        <v>21000000</v>
      </c>
      <c r="M1643" s="279">
        <v>0</v>
      </c>
    </row>
    <row r="1644" spans="1:13">
      <c r="B1644" s="574" t="s">
        <v>548</v>
      </c>
      <c r="C1644" s="575"/>
      <c r="D1644" s="277" t="s">
        <v>1355</v>
      </c>
      <c r="E1644" s="277" t="s">
        <v>1341</v>
      </c>
      <c r="F1644" s="279">
        <f>SUM(G1644:L1644)</f>
        <v>0</v>
      </c>
      <c r="G1644" s="279" t="s">
        <v>545</v>
      </c>
      <c r="H1644" s="279" t="s">
        <v>545</v>
      </c>
      <c r="I1644" s="279" t="s">
        <v>545</v>
      </c>
      <c r="J1644" s="279" t="s">
        <v>545</v>
      </c>
      <c r="K1644" s="279" t="s">
        <v>545</v>
      </c>
      <c r="L1644" s="279">
        <v>0</v>
      </c>
      <c r="M1644" s="279" t="s">
        <v>545</v>
      </c>
    </row>
    <row r="1645" spans="1:13">
      <c r="B1645" s="574" t="s">
        <v>547</v>
      </c>
      <c r="C1645" s="575"/>
      <c r="D1645" s="277" t="s">
        <v>1355</v>
      </c>
      <c r="E1645" s="277" t="s">
        <v>1341</v>
      </c>
      <c r="F1645" s="279">
        <f>SUM(G1645:L1645)</f>
        <v>0</v>
      </c>
      <c r="G1645" s="279" t="s">
        <v>545</v>
      </c>
      <c r="H1645" s="279" t="s">
        <v>545</v>
      </c>
      <c r="I1645" s="279" t="s">
        <v>545</v>
      </c>
      <c r="J1645" s="279" t="s">
        <v>545</v>
      </c>
      <c r="K1645" s="279" t="s">
        <v>545</v>
      </c>
      <c r="L1645" s="279">
        <v>0</v>
      </c>
      <c r="M1645" s="279" t="s">
        <v>545</v>
      </c>
    </row>
    <row r="1646" spans="1:13" ht="15" customHeight="1">
      <c r="A1646" s="265">
        <v>8077310953</v>
      </c>
      <c r="B1646" s="562" t="s">
        <v>1354</v>
      </c>
      <c r="C1646" s="563"/>
      <c r="D1646" s="277" t="s">
        <v>732</v>
      </c>
      <c r="E1646" s="277" t="s">
        <v>1341</v>
      </c>
      <c r="F1646" s="280">
        <f>SUM(G1646:L1646)</f>
        <v>19395816</v>
      </c>
      <c r="G1646" s="280">
        <f t="shared" ref="G1646:M1646" si="336">SUM(G1648:G1650)</f>
        <v>19395816</v>
      </c>
      <c r="H1646" s="280">
        <f t="shared" si="336"/>
        <v>0</v>
      </c>
      <c r="I1646" s="280">
        <f t="shared" si="336"/>
        <v>0</v>
      </c>
      <c r="J1646" s="280">
        <f t="shared" si="336"/>
        <v>0</v>
      </c>
      <c r="K1646" s="280">
        <f t="shared" si="336"/>
        <v>0</v>
      </c>
      <c r="L1646" s="280">
        <f t="shared" si="336"/>
        <v>0</v>
      </c>
      <c r="M1646" s="280">
        <f t="shared" si="336"/>
        <v>0</v>
      </c>
    </row>
    <row r="1647" spans="1:13" ht="15" customHeight="1">
      <c r="B1647" s="564" t="s">
        <v>550</v>
      </c>
      <c r="C1647" s="565"/>
      <c r="D1647" s="277" t="s">
        <v>545</v>
      </c>
      <c r="E1647" s="277" t="s">
        <v>545</v>
      </c>
      <c r="F1647" s="285" t="s">
        <v>545</v>
      </c>
      <c r="G1647" s="285" t="s">
        <v>545</v>
      </c>
      <c r="H1647" s="285" t="s">
        <v>545</v>
      </c>
      <c r="I1647" s="285" t="s">
        <v>545</v>
      </c>
      <c r="J1647" s="285" t="s">
        <v>545</v>
      </c>
      <c r="K1647" s="285" t="s">
        <v>545</v>
      </c>
      <c r="L1647" s="285" t="s">
        <v>545</v>
      </c>
      <c r="M1647" s="285" t="s">
        <v>545</v>
      </c>
    </row>
    <row r="1648" spans="1:13" ht="25.5" customHeight="1">
      <c r="B1648" s="564" t="s">
        <v>549</v>
      </c>
      <c r="C1648" s="565"/>
      <c r="D1648" s="277" t="s">
        <v>732</v>
      </c>
      <c r="E1648" s="277" t="s">
        <v>1341</v>
      </c>
      <c r="F1648" s="279">
        <f>SUM(G1648:L1648)</f>
        <v>19395816</v>
      </c>
      <c r="G1648" s="279">
        <v>19395816</v>
      </c>
      <c r="H1648" s="279" t="s">
        <v>545</v>
      </c>
      <c r="I1648" s="279" t="s">
        <v>545</v>
      </c>
      <c r="J1648" s="279" t="s">
        <v>545</v>
      </c>
      <c r="K1648" s="279" t="s">
        <v>545</v>
      </c>
      <c r="L1648" s="279" t="s">
        <v>545</v>
      </c>
      <c r="M1648" s="279" t="s">
        <v>545</v>
      </c>
    </row>
    <row r="1649" spans="1:13" ht="15" customHeight="1">
      <c r="B1649" s="564" t="s">
        <v>548</v>
      </c>
      <c r="C1649" s="565"/>
      <c r="D1649" s="277" t="s">
        <v>732</v>
      </c>
      <c r="E1649" s="277" t="s">
        <v>1341</v>
      </c>
      <c r="F1649" s="279">
        <f>SUM(G1649:L1649)</f>
        <v>0</v>
      </c>
      <c r="G1649" s="279" t="s">
        <v>545</v>
      </c>
      <c r="H1649" s="279" t="s">
        <v>545</v>
      </c>
      <c r="I1649" s="279" t="s">
        <v>545</v>
      </c>
      <c r="J1649" s="279" t="s">
        <v>545</v>
      </c>
      <c r="K1649" s="279" t="s">
        <v>545</v>
      </c>
      <c r="L1649" s="279" t="s">
        <v>545</v>
      </c>
      <c r="M1649" s="279" t="s">
        <v>545</v>
      </c>
    </row>
    <row r="1650" spans="1:13" ht="15" customHeight="1">
      <c r="B1650" s="564" t="s">
        <v>547</v>
      </c>
      <c r="C1650" s="565"/>
      <c r="D1650" s="277" t="s">
        <v>732</v>
      </c>
      <c r="E1650" s="277" t="s">
        <v>1341</v>
      </c>
      <c r="F1650" s="279">
        <f>SUM(G1650:L1650)</f>
        <v>0</v>
      </c>
      <c r="G1650" s="279" t="s">
        <v>545</v>
      </c>
      <c r="H1650" s="279" t="s">
        <v>545</v>
      </c>
      <c r="I1650" s="279" t="s">
        <v>545</v>
      </c>
      <c r="J1650" s="279" t="s">
        <v>545</v>
      </c>
      <c r="K1650" s="279" t="s">
        <v>545</v>
      </c>
      <c r="L1650" s="279" t="s">
        <v>545</v>
      </c>
      <c r="M1650" s="279" t="s">
        <v>545</v>
      </c>
    </row>
    <row r="1651" spans="1:13" ht="15" customHeight="1">
      <c r="A1651" s="265">
        <v>8077328453</v>
      </c>
      <c r="B1651" s="562" t="s">
        <v>1353</v>
      </c>
      <c r="C1651" s="563"/>
      <c r="D1651" s="277" t="s">
        <v>1352</v>
      </c>
      <c r="E1651" s="277" t="s">
        <v>1341</v>
      </c>
      <c r="F1651" s="280">
        <f>SUM(G1651:L1651)</f>
        <v>21000000</v>
      </c>
      <c r="G1651" s="280">
        <f t="shared" ref="G1651:M1651" si="337">SUM(G1653:G1655)</f>
        <v>0</v>
      </c>
      <c r="H1651" s="280">
        <f t="shared" si="337"/>
        <v>0</v>
      </c>
      <c r="I1651" s="280">
        <f t="shared" si="337"/>
        <v>0</v>
      </c>
      <c r="J1651" s="280">
        <f t="shared" si="337"/>
        <v>0</v>
      </c>
      <c r="K1651" s="280">
        <f t="shared" si="337"/>
        <v>0</v>
      </c>
      <c r="L1651" s="280">
        <f t="shared" si="337"/>
        <v>21000000</v>
      </c>
      <c r="M1651" s="280">
        <f t="shared" si="337"/>
        <v>0</v>
      </c>
    </row>
    <row r="1652" spans="1:13" ht="15" customHeight="1">
      <c r="B1652" s="564" t="s">
        <v>550</v>
      </c>
      <c r="C1652" s="565"/>
      <c r="D1652" s="277" t="s">
        <v>545</v>
      </c>
      <c r="E1652" s="277" t="s">
        <v>545</v>
      </c>
      <c r="F1652" s="285" t="s">
        <v>545</v>
      </c>
      <c r="G1652" s="285" t="s">
        <v>545</v>
      </c>
      <c r="H1652" s="285" t="s">
        <v>545</v>
      </c>
      <c r="I1652" s="285" t="s">
        <v>545</v>
      </c>
      <c r="J1652" s="285" t="s">
        <v>545</v>
      </c>
      <c r="K1652" s="285" t="s">
        <v>545</v>
      </c>
      <c r="L1652" s="285" t="s">
        <v>545</v>
      </c>
      <c r="M1652" s="285" t="s">
        <v>545</v>
      </c>
    </row>
    <row r="1653" spans="1:13" ht="25.5" customHeight="1">
      <c r="B1653" s="564" t="s">
        <v>549</v>
      </c>
      <c r="C1653" s="565"/>
      <c r="D1653" s="277" t="s">
        <v>1352</v>
      </c>
      <c r="E1653" s="277" t="s">
        <v>1341</v>
      </c>
      <c r="F1653" s="279">
        <f>SUM(G1653:L1653)</f>
        <v>21000000</v>
      </c>
      <c r="G1653" s="279" t="s">
        <v>545</v>
      </c>
      <c r="H1653" s="279" t="s">
        <v>545</v>
      </c>
      <c r="I1653" s="279" t="s">
        <v>545</v>
      </c>
      <c r="J1653" s="279" t="s">
        <v>545</v>
      </c>
      <c r="K1653" s="279" t="s">
        <v>545</v>
      </c>
      <c r="L1653" s="279">
        <v>21000000</v>
      </c>
      <c r="M1653" s="279">
        <v>0</v>
      </c>
    </row>
    <row r="1654" spans="1:13">
      <c r="B1654" s="564" t="s">
        <v>548</v>
      </c>
      <c r="C1654" s="565"/>
      <c r="D1654" s="277" t="s">
        <v>1352</v>
      </c>
      <c r="E1654" s="277" t="s">
        <v>1341</v>
      </c>
      <c r="F1654" s="279">
        <f>SUM(G1654:L1654)</f>
        <v>0</v>
      </c>
      <c r="G1654" s="279" t="s">
        <v>545</v>
      </c>
      <c r="H1654" s="279" t="s">
        <v>545</v>
      </c>
      <c r="I1654" s="279" t="s">
        <v>545</v>
      </c>
      <c r="J1654" s="279" t="s">
        <v>545</v>
      </c>
      <c r="K1654" s="279" t="s">
        <v>545</v>
      </c>
      <c r="L1654" s="279">
        <v>0</v>
      </c>
      <c r="M1654" s="279" t="s">
        <v>545</v>
      </c>
    </row>
    <row r="1655" spans="1:13">
      <c r="B1655" s="564" t="s">
        <v>547</v>
      </c>
      <c r="C1655" s="565"/>
      <c r="D1655" s="277" t="s">
        <v>1352</v>
      </c>
      <c r="E1655" s="277" t="s">
        <v>1341</v>
      </c>
      <c r="F1655" s="279">
        <f>SUM(G1655:L1655)</f>
        <v>0</v>
      </c>
      <c r="G1655" s="279" t="s">
        <v>545</v>
      </c>
      <c r="H1655" s="279" t="s">
        <v>545</v>
      </c>
      <c r="I1655" s="279" t="s">
        <v>545</v>
      </c>
      <c r="J1655" s="279" t="s">
        <v>545</v>
      </c>
      <c r="K1655" s="279" t="s">
        <v>545</v>
      </c>
      <c r="L1655" s="279">
        <v>0</v>
      </c>
      <c r="M1655" s="279" t="s">
        <v>545</v>
      </c>
    </row>
    <row r="1656" spans="1:13" ht="15" customHeight="1">
      <c r="A1656" s="265">
        <v>8077325953</v>
      </c>
      <c r="B1656" s="562" t="s">
        <v>1351</v>
      </c>
      <c r="C1656" s="563"/>
      <c r="D1656" s="277" t="s">
        <v>1350</v>
      </c>
      <c r="E1656" s="277" t="s">
        <v>1341</v>
      </c>
      <c r="F1656" s="280">
        <f>SUM(G1656:L1656)</f>
        <v>0</v>
      </c>
      <c r="G1656" s="280">
        <f t="shared" ref="G1656:M1656" si="338">SUM(G1658:G1660)</f>
        <v>0</v>
      </c>
      <c r="H1656" s="280">
        <f t="shared" si="338"/>
        <v>0</v>
      </c>
      <c r="I1656" s="280">
        <f t="shared" si="338"/>
        <v>0</v>
      </c>
      <c r="J1656" s="280">
        <f t="shared" si="338"/>
        <v>0</v>
      </c>
      <c r="K1656" s="280">
        <f t="shared" si="338"/>
        <v>0</v>
      </c>
      <c r="L1656" s="280">
        <f t="shared" si="338"/>
        <v>0</v>
      </c>
      <c r="M1656" s="280">
        <f t="shared" si="338"/>
        <v>0</v>
      </c>
    </row>
    <row r="1657" spans="1:13" ht="15" customHeight="1">
      <c r="B1657" s="580" t="s">
        <v>550</v>
      </c>
      <c r="C1657" s="581"/>
      <c r="D1657" s="277" t="s">
        <v>545</v>
      </c>
      <c r="E1657" s="277" t="s">
        <v>545</v>
      </c>
      <c r="F1657" s="285" t="s">
        <v>545</v>
      </c>
      <c r="G1657" s="285" t="s">
        <v>545</v>
      </c>
      <c r="H1657" s="285" t="s">
        <v>545</v>
      </c>
      <c r="I1657" s="285" t="s">
        <v>545</v>
      </c>
      <c r="J1657" s="285" t="s">
        <v>545</v>
      </c>
      <c r="K1657" s="285" t="s">
        <v>545</v>
      </c>
      <c r="L1657" s="285" t="s">
        <v>545</v>
      </c>
      <c r="M1657" s="285" t="s">
        <v>545</v>
      </c>
    </row>
    <row r="1658" spans="1:13" ht="15" customHeight="1">
      <c r="B1658" s="580" t="s">
        <v>549</v>
      </c>
      <c r="C1658" s="581"/>
      <c r="D1658" s="277" t="s">
        <v>1350</v>
      </c>
      <c r="E1658" s="277" t="s">
        <v>1341</v>
      </c>
      <c r="F1658" s="279">
        <f>SUM(G1658:L1658)</f>
        <v>0</v>
      </c>
      <c r="G1658" s="279" t="s">
        <v>545</v>
      </c>
      <c r="H1658" s="279" t="s">
        <v>545</v>
      </c>
      <c r="I1658" s="279" t="s">
        <v>545</v>
      </c>
      <c r="J1658" s="279" t="s">
        <v>545</v>
      </c>
      <c r="K1658" s="279" t="s">
        <v>545</v>
      </c>
      <c r="L1658" s="279" t="s">
        <v>545</v>
      </c>
      <c r="M1658" s="279" t="s">
        <v>545</v>
      </c>
    </row>
    <row r="1659" spans="1:13" ht="15" customHeight="1">
      <c r="B1659" s="580" t="s">
        <v>548</v>
      </c>
      <c r="C1659" s="581"/>
      <c r="D1659" s="277" t="s">
        <v>1350</v>
      </c>
      <c r="E1659" s="277" t="s">
        <v>1341</v>
      </c>
      <c r="F1659" s="279">
        <f>SUM(G1659:L1659)</f>
        <v>0</v>
      </c>
      <c r="G1659" s="279" t="s">
        <v>545</v>
      </c>
      <c r="H1659" s="279" t="s">
        <v>545</v>
      </c>
      <c r="I1659" s="279" t="s">
        <v>545</v>
      </c>
      <c r="J1659" s="279" t="s">
        <v>545</v>
      </c>
      <c r="K1659" s="279" t="s">
        <v>545</v>
      </c>
      <c r="L1659" s="279" t="s">
        <v>545</v>
      </c>
      <c r="M1659" s="279" t="s">
        <v>545</v>
      </c>
    </row>
    <row r="1660" spans="1:13" ht="15" customHeight="1">
      <c r="B1660" s="580" t="s">
        <v>547</v>
      </c>
      <c r="C1660" s="581"/>
      <c r="D1660" s="277" t="s">
        <v>1350</v>
      </c>
      <c r="E1660" s="277" t="s">
        <v>1341</v>
      </c>
      <c r="F1660" s="279">
        <f>SUM(G1660:L1660)</f>
        <v>0</v>
      </c>
      <c r="G1660" s="279" t="s">
        <v>545</v>
      </c>
      <c r="H1660" s="279" t="s">
        <v>545</v>
      </c>
      <c r="I1660" s="279" t="s">
        <v>545</v>
      </c>
      <c r="J1660" s="279" t="s">
        <v>545</v>
      </c>
      <c r="K1660" s="279" t="s">
        <v>545</v>
      </c>
      <c r="L1660" s="279" t="s">
        <v>545</v>
      </c>
      <c r="M1660" s="279" t="s">
        <v>545</v>
      </c>
    </row>
    <row r="1661" spans="1:13" ht="15" customHeight="1">
      <c r="A1661" s="265">
        <v>8077340953</v>
      </c>
      <c r="B1661" s="562" t="s">
        <v>1349</v>
      </c>
      <c r="C1661" s="563"/>
      <c r="D1661" s="277" t="s">
        <v>1348</v>
      </c>
      <c r="E1661" s="277" t="s">
        <v>1341</v>
      </c>
      <c r="F1661" s="280">
        <f>SUM(G1661:L1661)</f>
        <v>21000000</v>
      </c>
      <c r="G1661" s="280">
        <f t="shared" ref="G1661:M1661" si="339">SUM(G1663:G1665)</f>
        <v>0</v>
      </c>
      <c r="H1661" s="280">
        <f t="shared" si="339"/>
        <v>0</v>
      </c>
      <c r="I1661" s="280">
        <f t="shared" si="339"/>
        <v>0</v>
      </c>
      <c r="J1661" s="280">
        <f t="shared" si="339"/>
        <v>0</v>
      </c>
      <c r="K1661" s="280">
        <f t="shared" si="339"/>
        <v>0</v>
      </c>
      <c r="L1661" s="280">
        <f t="shared" si="339"/>
        <v>21000000</v>
      </c>
      <c r="M1661" s="280">
        <f t="shared" si="339"/>
        <v>0</v>
      </c>
    </row>
    <row r="1662" spans="1:13" ht="15" customHeight="1">
      <c r="B1662" s="580" t="s">
        <v>550</v>
      </c>
      <c r="C1662" s="581"/>
      <c r="D1662" s="277" t="s">
        <v>545</v>
      </c>
      <c r="E1662" s="277" t="s">
        <v>545</v>
      </c>
      <c r="F1662" s="285" t="s">
        <v>545</v>
      </c>
      <c r="G1662" s="285" t="s">
        <v>545</v>
      </c>
      <c r="H1662" s="285" t="s">
        <v>545</v>
      </c>
      <c r="I1662" s="285" t="s">
        <v>545</v>
      </c>
      <c r="J1662" s="285" t="s">
        <v>545</v>
      </c>
      <c r="K1662" s="285" t="s">
        <v>545</v>
      </c>
      <c r="L1662" s="285" t="s">
        <v>545</v>
      </c>
      <c r="M1662" s="285" t="s">
        <v>545</v>
      </c>
    </row>
    <row r="1663" spans="1:13" ht="25.5" customHeight="1">
      <c r="B1663" s="580" t="s">
        <v>549</v>
      </c>
      <c r="C1663" s="581"/>
      <c r="D1663" s="277" t="s">
        <v>1348</v>
      </c>
      <c r="E1663" s="277" t="s">
        <v>1341</v>
      </c>
      <c r="F1663" s="279">
        <f>SUM(G1663:L1663)</f>
        <v>21000000</v>
      </c>
      <c r="G1663" s="279" t="s">
        <v>545</v>
      </c>
      <c r="H1663" s="279" t="s">
        <v>545</v>
      </c>
      <c r="I1663" s="279" t="s">
        <v>545</v>
      </c>
      <c r="J1663" s="279" t="s">
        <v>545</v>
      </c>
      <c r="K1663" s="279" t="s">
        <v>545</v>
      </c>
      <c r="L1663" s="279">
        <v>21000000</v>
      </c>
      <c r="M1663" s="279" t="s">
        <v>545</v>
      </c>
    </row>
    <row r="1664" spans="1:13" ht="15" customHeight="1">
      <c r="B1664" s="580" t="s">
        <v>548</v>
      </c>
      <c r="C1664" s="581"/>
      <c r="D1664" s="277" t="s">
        <v>1348</v>
      </c>
      <c r="E1664" s="277" t="s">
        <v>1341</v>
      </c>
      <c r="F1664" s="279">
        <f>SUM(G1664:L1664)</f>
        <v>0</v>
      </c>
      <c r="G1664" s="279" t="s">
        <v>545</v>
      </c>
      <c r="H1664" s="279" t="s">
        <v>545</v>
      </c>
      <c r="I1664" s="279" t="s">
        <v>545</v>
      </c>
      <c r="J1664" s="279" t="s">
        <v>545</v>
      </c>
      <c r="K1664" s="279" t="s">
        <v>545</v>
      </c>
      <c r="L1664" s="279" t="s">
        <v>545</v>
      </c>
      <c r="M1664" s="279" t="s">
        <v>545</v>
      </c>
    </row>
    <row r="1665" spans="1:13" ht="15" customHeight="1">
      <c r="B1665" s="580" t="s">
        <v>547</v>
      </c>
      <c r="C1665" s="581"/>
      <c r="D1665" s="277" t="s">
        <v>1348</v>
      </c>
      <c r="E1665" s="277" t="s">
        <v>1341</v>
      </c>
      <c r="F1665" s="279">
        <f>SUM(G1665:L1665)</f>
        <v>0</v>
      </c>
      <c r="G1665" s="279" t="s">
        <v>545</v>
      </c>
      <c r="H1665" s="279" t="s">
        <v>545</v>
      </c>
      <c r="I1665" s="279" t="s">
        <v>545</v>
      </c>
      <c r="J1665" s="279" t="s">
        <v>545</v>
      </c>
      <c r="K1665" s="279" t="s">
        <v>545</v>
      </c>
      <c r="L1665" s="279" t="s">
        <v>545</v>
      </c>
      <c r="M1665" s="279" t="s">
        <v>545</v>
      </c>
    </row>
    <row r="1666" spans="1:13" ht="15" customHeight="1">
      <c r="A1666" s="265">
        <v>8077338453</v>
      </c>
      <c r="B1666" s="562" t="s">
        <v>1347</v>
      </c>
      <c r="C1666" s="563"/>
      <c r="D1666" s="277" t="s">
        <v>1346</v>
      </c>
      <c r="E1666" s="277" t="s">
        <v>1341</v>
      </c>
      <c r="F1666" s="280">
        <f>SUM(G1666:L1666)</f>
        <v>0</v>
      </c>
      <c r="G1666" s="280">
        <f t="shared" ref="G1666:M1666" si="340">SUM(G1668:G1670)</f>
        <v>0</v>
      </c>
      <c r="H1666" s="280">
        <f t="shared" si="340"/>
        <v>0</v>
      </c>
      <c r="I1666" s="280">
        <f t="shared" si="340"/>
        <v>0</v>
      </c>
      <c r="J1666" s="280">
        <f t="shared" si="340"/>
        <v>0</v>
      </c>
      <c r="K1666" s="280">
        <f t="shared" si="340"/>
        <v>0</v>
      </c>
      <c r="L1666" s="280">
        <f t="shared" si="340"/>
        <v>0</v>
      </c>
      <c r="M1666" s="280">
        <f t="shared" si="340"/>
        <v>0</v>
      </c>
    </row>
    <row r="1667" spans="1:13" ht="15" customHeight="1">
      <c r="B1667" s="580" t="s">
        <v>550</v>
      </c>
      <c r="C1667" s="581"/>
      <c r="D1667" s="277" t="s">
        <v>545</v>
      </c>
      <c r="E1667" s="277" t="s">
        <v>545</v>
      </c>
      <c r="F1667" s="285" t="s">
        <v>545</v>
      </c>
      <c r="G1667" s="285" t="s">
        <v>545</v>
      </c>
      <c r="H1667" s="285" t="s">
        <v>545</v>
      </c>
      <c r="I1667" s="285" t="s">
        <v>545</v>
      </c>
      <c r="J1667" s="285" t="s">
        <v>545</v>
      </c>
      <c r="K1667" s="285" t="s">
        <v>545</v>
      </c>
      <c r="L1667" s="285" t="s">
        <v>545</v>
      </c>
      <c r="M1667" s="285" t="s">
        <v>545</v>
      </c>
    </row>
    <row r="1668" spans="1:13" ht="15" customHeight="1">
      <c r="B1668" s="580" t="s">
        <v>549</v>
      </c>
      <c r="C1668" s="581"/>
      <c r="D1668" s="277" t="s">
        <v>1346</v>
      </c>
      <c r="E1668" s="277" t="s">
        <v>1341</v>
      </c>
      <c r="F1668" s="279">
        <f>SUM(G1668:L1668)</f>
        <v>0</v>
      </c>
      <c r="G1668" s="279" t="s">
        <v>545</v>
      </c>
      <c r="H1668" s="279" t="s">
        <v>545</v>
      </c>
      <c r="I1668" s="279" t="s">
        <v>545</v>
      </c>
      <c r="J1668" s="279" t="s">
        <v>545</v>
      </c>
      <c r="K1668" s="279" t="s">
        <v>545</v>
      </c>
      <c r="L1668" s="279" t="s">
        <v>545</v>
      </c>
      <c r="M1668" s="279" t="s">
        <v>545</v>
      </c>
    </row>
    <row r="1669" spans="1:13" ht="15" customHeight="1">
      <c r="B1669" s="580" t="s">
        <v>548</v>
      </c>
      <c r="C1669" s="581"/>
      <c r="D1669" s="277" t="s">
        <v>1346</v>
      </c>
      <c r="E1669" s="277" t="s">
        <v>1341</v>
      </c>
      <c r="F1669" s="279">
        <f>SUM(G1669:L1669)</f>
        <v>0</v>
      </c>
      <c r="G1669" s="279" t="s">
        <v>545</v>
      </c>
      <c r="H1669" s="279" t="s">
        <v>545</v>
      </c>
      <c r="I1669" s="279" t="s">
        <v>545</v>
      </c>
      <c r="J1669" s="279" t="s">
        <v>545</v>
      </c>
      <c r="K1669" s="279" t="s">
        <v>545</v>
      </c>
      <c r="L1669" s="279" t="s">
        <v>545</v>
      </c>
      <c r="M1669" s="279" t="s">
        <v>545</v>
      </c>
    </row>
    <row r="1670" spans="1:13" ht="15" customHeight="1">
      <c r="B1670" s="580" t="s">
        <v>547</v>
      </c>
      <c r="C1670" s="581"/>
      <c r="D1670" s="277" t="s">
        <v>1346</v>
      </c>
      <c r="E1670" s="277" t="s">
        <v>1341</v>
      </c>
      <c r="F1670" s="279">
        <f>SUM(G1670:L1670)</f>
        <v>0</v>
      </c>
      <c r="G1670" s="279" t="s">
        <v>545</v>
      </c>
      <c r="H1670" s="279" t="s">
        <v>545</v>
      </c>
      <c r="I1670" s="279" t="s">
        <v>545</v>
      </c>
      <c r="J1670" s="279" t="s">
        <v>545</v>
      </c>
      <c r="K1670" s="279" t="s">
        <v>545</v>
      </c>
      <c r="L1670" s="279" t="s">
        <v>545</v>
      </c>
      <c r="M1670" s="279" t="s">
        <v>545</v>
      </c>
    </row>
    <row r="1671" spans="1:13" ht="15" customHeight="1">
      <c r="A1671" s="265">
        <v>8077335953</v>
      </c>
      <c r="B1671" s="562" t="s">
        <v>1345</v>
      </c>
      <c r="C1671" s="563"/>
      <c r="D1671" s="277" t="s">
        <v>1344</v>
      </c>
      <c r="E1671" s="277" t="s">
        <v>1341</v>
      </c>
      <c r="F1671" s="280">
        <f>SUM(G1671:L1671)</f>
        <v>0</v>
      </c>
      <c r="G1671" s="280">
        <f t="shared" ref="G1671:M1671" si="341">SUM(G1673:G1675)</f>
        <v>0</v>
      </c>
      <c r="H1671" s="280">
        <f t="shared" si="341"/>
        <v>0</v>
      </c>
      <c r="I1671" s="280">
        <f t="shared" si="341"/>
        <v>0</v>
      </c>
      <c r="J1671" s="280">
        <f t="shared" si="341"/>
        <v>0</v>
      </c>
      <c r="K1671" s="280">
        <f t="shared" si="341"/>
        <v>0</v>
      </c>
      <c r="L1671" s="280">
        <f t="shared" si="341"/>
        <v>0</v>
      </c>
      <c r="M1671" s="280">
        <f t="shared" si="341"/>
        <v>0</v>
      </c>
    </row>
    <row r="1672" spans="1:13" ht="15" customHeight="1">
      <c r="B1672" s="580" t="s">
        <v>550</v>
      </c>
      <c r="C1672" s="581"/>
      <c r="D1672" s="277" t="s">
        <v>545</v>
      </c>
      <c r="E1672" s="277" t="s">
        <v>545</v>
      </c>
      <c r="F1672" s="285" t="s">
        <v>545</v>
      </c>
      <c r="G1672" s="285" t="s">
        <v>545</v>
      </c>
      <c r="H1672" s="285" t="s">
        <v>545</v>
      </c>
      <c r="I1672" s="285" t="s">
        <v>545</v>
      </c>
      <c r="J1672" s="285" t="s">
        <v>545</v>
      </c>
      <c r="K1672" s="285" t="s">
        <v>545</v>
      </c>
      <c r="L1672" s="285" t="s">
        <v>545</v>
      </c>
      <c r="M1672" s="285" t="s">
        <v>545</v>
      </c>
    </row>
    <row r="1673" spans="1:13" ht="15" customHeight="1">
      <c r="B1673" s="580" t="s">
        <v>549</v>
      </c>
      <c r="C1673" s="581"/>
      <c r="D1673" s="277" t="s">
        <v>1344</v>
      </c>
      <c r="E1673" s="277" t="s">
        <v>1341</v>
      </c>
      <c r="F1673" s="279">
        <f>SUM(G1673:L1673)</f>
        <v>0</v>
      </c>
      <c r="G1673" s="279" t="s">
        <v>545</v>
      </c>
      <c r="H1673" s="279" t="s">
        <v>545</v>
      </c>
      <c r="I1673" s="279" t="s">
        <v>545</v>
      </c>
      <c r="J1673" s="279" t="s">
        <v>545</v>
      </c>
      <c r="K1673" s="279" t="s">
        <v>545</v>
      </c>
      <c r="L1673" s="279" t="s">
        <v>545</v>
      </c>
      <c r="M1673" s="279" t="s">
        <v>545</v>
      </c>
    </row>
    <row r="1674" spans="1:13" ht="15" customHeight="1">
      <c r="B1674" s="580" t="s">
        <v>548</v>
      </c>
      <c r="C1674" s="581"/>
      <c r="D1674" s="277" t="s">
        <v>1344</v>
      </c>
      <c r="E1674" s="277" t="s">
        <v>1341</v>
      </c>
      <c r="F1674" s="279">
        <f>SUM(G1674:L1674)</f>
        <v>0</v>
      </c>
      <c r="G1674" s="279" t="s">
        <v>545</v>
      </c>
      <c r="H1674" s="279" t="s">
        <v>545</v>
      </c>
      <c r="I1674" s="279" t="s">
        <v>545</v>
      </c>
      <c r="J1674" s="279" t="s">
        <v>545</v>
      </c>
      <c r="K1674" s="279" t="s">
        <v>545</v>
      </c>
      <c r="L1674" s="279" t="s">
        <v>545</v>
      </c>
      <c r="M1674" s="279" t="s">
        <v>545</v>
      </c>
    </row>
    <row r="1675" spans="1:13" ht="15" customHeight="1">
      <c r="B1675" s="580" t="s">
        <v>547</v>
      </c>
      <c r="C1675" s="581"/>
      <c r="D1675" s="277" t="s">
        <v>1344</v>
      </c>
      <c r="E1675" s="277" t="s">
        <v>1341</v>
      </c>
      <c r="F1675" s="279">
        <f>SUM(G1675:L1675)</f>
        <v>0</v>
      </c>
      <c r="G1675" s="279" t="s">
        <v>545</v>
      </c>
      <c r="H1675" s="279" t="s">
        <v>545</v>
      </c>
      <c r="I1675" s="279" t="s">
        <v>545</v>
      </c>
      <c r="J1675" s="279" t="s">
        <v>545</v>
      </c>
      <c r="K1675" s="279" t="s">
        <v>545</v>
      </c>
      <c r="L1675" s="279" t="s">
        <v>545</v>
      </c>
      <c r="M1675" s="279" t="s">
        <v>545</v>
      </c>
    </row>
    <row r="1676" spans="1:13" ht="15" customHeight="1">
      <c r="A1676" s="265">
        <v>8077333453</v>
      </c>
      <c r="B1676" s="562" t="s">
        <v>1343</v>
      </c>
      <c r="C1676" s="563"/>
      <c r="D1676" s="277" t="s">
        <v>1342</v>
      </c>
      <c r="E1676" s="277" t="s">
        <v>1341</v>
      </c>
      <c r="F1676" s="280">
        <f>SUM(G1676:L1676)</f>
        <v>0</v>
      </c>
      <c r="G1676" s="280">
        <f t="shared" ref="G1676:M1676" si="342">SUM(G1678:G1680)</f>
        <v>0</v>
      </c>
      <c r="H1676" s="280">
        <f t="shared" si="342"/>
        <v>0</v>
      </c>
      <c r="I1676" s="280">
        <f t="shared" si="342"/>
        <v>0</v>
      </c>
      <c r="J1676" s="280">
        <f t="shared" si="342"/>
        <v>0</v>
      </c>
      <c r="K1676" s="280">
        <f t="shared" si="342"/>
        <v>0</v>
      </c>
      <c r="L1676" s="280">
        <f t="shared" si="342"/>
        <v>0</v>
      </c>
      <c r="M1676" s="280">
        <f t="shared" si="342"/>
        <v>0</v>
      </c>
    </row>
    <row r="1677" spans="1:13" ht="15" customHeight="1">
      <c r="B1677" s="580" t="s">
        <v>550</v>
      </c>
      <c r="C1677" s="581"/>
      <c r="D1677" s="277" t="s">
        <v>545</v>
      </c>
      <c r="E1677" s="277" t="s">
        <v>545</v>
      </c>
      <c r="F1677" s="285" t="s">
        <v>545</v>
      </c>
      <c r="G1677" s="285" t="s">
        <v>545</v>
      </c>
      <c r="H1677" s="285" t="s">
        <v>545</v>
      </c>
      <c r="I1677" s="285" t="s">
        <v>545</v>
      </c>
      <c r="J1677" s="285" t="s">
        <v>545</v>
      </c>
      <c r="K1677" s="285" t="s">
        <v>545</v>
      </c>
      <c r="L1677" s="285" t="s">
        <v>545</v>
      </c>
      <c r="M1677" s="285" t="s">
        <v>545</v>
      </c>
    </row>
    <row r="1678" spans="1:13" ht="15" customHeight="1">
      <c r="B1678" s="580" t="s">
        <v>549</v>
      </c>
      <c r="C1678" s="581"/>
      <c r="D1678" s="277" t="s">
        <v>1342</v>
      </c>
      <c r="E1678" s="277" t="s">
        <v>1341</v>
      </c>
      <c r="F1678" s="279">
        <f>SUM(G1678:L1678)</f>
        <v>0</v>
      </c>
      <c r="G1678" s="279" t="s">
        <v>545</v>
      </c>
      <c r="H1678" s="279" t="s">
        <v>545</v>
      </c>
      <c r="I1678" s="279" t="s">
        <v>545</v>
      </c>
      <c r="J1678" s="279" t="s">
        <v>545</v>
      </c>
      <c r="K1678" s="279" t="s">
        <v>545</v>
      </c>
      <c r="L1678" s="279" t="s">
        <v>545</v>
      </c>
      <c r="M1678" s="279" t="s">
        <v>545</v>
      </c>
    </row>
    <row r="1679" spans="1:13" ht="15" customHeight="1">
      <c r="B1679" s="580" t="s">
        <v>548</v>
      </c>
      <c r="C1679" s="581"/>
      <c r="D1679" s="277" t="s">
        <v>1342</v>
      </c>
      <c r="E1679" s="277" t="s">
        <v>1341</v>
      </c>
      <c r="F1679" s="279">
        <f>SUM(G1679:L1679)</f>
        <v>0</v>
      </c>
      <c r="G1679" s="279" t="s">
        <v>545</v>
      </c>
      <c r="H1679" s="279" t="s">
        <v>545</v>
      </c>
      <c r="I1679" s="279" t="s">
        <v>545</v>
      </c>
      <c r="J1679" s="279" t="s">
        <v>545</v>
      </c>
      <c r="K1679" s="279" t="s">
        <v>545</v>
      </c>
      <c r="L1679" s="279" t="s">
        <v>545</v>
      </c>
      <c r="M1679" s="279" t="s">
        <v>545</v>
      </c>
    </row>
    <row r="1680" spans="1:13" ht="15" customHeight="1">
      <c r="B1680" s="580" t="s">
        <v>547</v>
      </c>
      <c r="C1680" s="581"/>
      <c r="D1680" s="277" t="s">
        <v>1342</v>
      </c>
      <c r="E1680" s="277" t="s">
        <v>1341</v>
      </c>
      <c r="F1680" s="279">
        <f>SUM(G1680:L1680)</f>
        <v>0</v>
      </c>
      <c r="G1680" s="279" t="s">
        <v>545</v>
      </c>
      <c r="H1680" s="279" t="s">
        <v>545</v>
      </c>
      <c r="I1680" s="279" t="s">
        <v>545</v>
      </c>
      <c r="J1680" s="279" t="s">
        <v>545</v>
      </c>
      <c r="K1680" s="279" t="s">
        <v>545</v>
      </c>
      <c r="L1680" s="279" t="s">
        <v>545</v>
      </c>
      <c r="M1680" s="279" t="s">
        <v>545</v>
      </c>
    </row>
    <row r="1681" spans="1:13" ht="15" customHeight="1">
      <c r="A1681" s="265">
        <v>8077330953</v>
      </c>
      <c r="B1681" s="562" t="s">
        <v>1340</v>
      </c>
      <c r="C1681" s="563"/>
      <c r="D1681" s="277" t="s">
        <v>1339</v>
      </c>
      <c r="E1681" s="277" t="s">
        <v>1338</v>
      </c>
      <c r="F1681" s="280">
        <f>SUM(G1681:L1681)</f>
        <v>0</v>
      </c>
      <c r="G1681" s="280">
        <f t="shared" ref="G1681:M1681" si="343">SUM(G1683:G1685)</f>
        <v>0</v>
      </c>
      <c r="H1681" s="280">
        <f t="shared" si="343"/>
        <v>0</v>
      </c>
      <c r="I1681" s="280">
        <f t="shared" si="343"/>
        <v>0</v>
      </c>
      <c r="J1681" s="280">
        <f t="shared" si="343"/>
        <v>0</v>
      </c>
      <c r="K1681" s="280">
        <f t="shared" si="343"/>
        <v>0</v>
      </c>
      <c r="L1681" s="280">
        <f t="shared" si="343"/>
        <v>0</v>
      </c>
      <c r="M1681" s="280">
        <f t="shared" si="343"/>
        <v>0</v>
      </c>
    </row>
    <row r="1682" spans="1:13" ht="15" customHeight="1">
      <c r="B1682" s="574" t="s">
        <v>550</v>
      </c>
      <c r="C1682" s="575"/>
      <c r="D1682" s="277" t="s">
        <v>545</v>
      </c>
      <c r="E1682" s="277" t="s">
        <v>545</v>
      </c>
      <c r="F1682" s="285" t="s">
        <v>545</v>
      </c>
      <c r="G1682" s="285" t="s">
        <v>545</v>
      </c>
      <c r="H1682" s="285" t="s">
        <v>545</v>
      </c>
      <c r="I1682" s="285" t="s">
        <v>545</v>
      </c>
      <c r="J1682" s="285" t="s">
        <v>545</v>
      </c>
      <c r="K1682" s="285" t="s">
        <v>545</v>
      </c>
      <c r="L1682" s="285" t="s">
        <v>545</v>
      </c>
      <c r="M1682" s="285" t="s">
        <v>545</v>
      </c>
    </row>
    <row r="1683" spans="1:13" ht="15" customHeight="1">
      <c r="B1683" s="574" t="s">
        <v>549</v>
      </c>
      <c r="C1683" s="575"/>
      <c r="D1683" s="277" t="s">
        <v>1339</v>
      </c>
      <c r="E1683" s="277" t="s">
        <v>1338</v>
      </c>
      <c r="F1683" s="279">
        <f>SUM(G1683:L1683)</f>
        <v>0</v>
      </c>
      <c r="G1683" s="279" t="s">
        <v>545</v>
      </c>
      <c r="H1683" s="279" t="s">
        <v>545</v>
      </c>
      <c r="I1683" s="279" t="s">
        <v>545</v>
      </c>
      <c r="J1683" s="279" t="s">
        <v>545</v>
      </c>
      <c r="K1683" s="279" t="s">
        <v>545</v>
      </c>
      <c r="L1683" s="279" t="s">
        <v>545</v>
      </c>
      <c r="M1683" s="279" t="s">
        <v>545</v>
      </c>
    </row>
    <row r="1684" spans="1:13" ht="15" customHeight="1">
      <c r="B1684" s="574" t="s">
        <v>548</v>
      </c>
      <c r="C1684" s="575"/>
      <c r="D1684" s="277" t="s">
        <v>1339</v>
      </c>
      <c r="E1684" s="277" t="s">
        <v>1338</v>
      </c>
      <c r="F1684" s="279">
        <f>SUM(G1684:L1684)</f>
        <v>0</v>
      </c>
      <c r="G1684" s="279" t="s">
        <v>545</v>
      </c>
      <c r="H1684" s="279" t="s">
        <v>545</v>
      </c>
      <c r="I1684" s="279" t="s">
        <v>545</v>
      </c>
      <c r="J1684" s="279" t="s">
        <v>545</v>
      </c>
      <c r="K1684" s="279" t="s">
        <v>545</v>
      </c>
      <c r="L1684" s="279" t="s">
        <v>545</v>
      </c>
      <c r="M1684" s="279" t="s">
        <v>545</v>
      </c>
    </row>
    <row r="1685" spans="1:13" ht="15" customHeight="1">
      <c r="B1685" s="574" t="s">
        <v>547</v>
      </c>
      <c r="C1685" s="575"/>
      <c r="D1685" s="277" t="s">
        <v>1339</v>
      </c>
      <c r="E1685" s="277" t="s">
        <v>1338</v>
      </c>
      <c r="F1685" s="279">
        <f>SUM(G1685:L1685)</f>
        <v>0</v>
      </c>
      <c r="G1685" s="279" t="s">
        <v>545</v>
      </c>
      <c r="H1685" s="279" t="s">
        <v>545</v>
      </c>
      <c r="I1685" s="279" t="s">
        <v>545</v>
      </c>
      <c r="J1685" s="279" t="s">
        <v>545</v>
      </c>
      <c r="K1685" s="279" t="s">
        <v>545</v>
      </c>
      <c r="L1685" s="279" t="s">
        <v>545</v>
      </c>
      <c r="M1685" s="279" t="s">
        <v>545</v>
      </c>
    </row>
    <row r="1686" spans="1:13" ht="15" customHeight="1">
      <c r="A1686" s="265">
        <v>8077315953</v>
      </c>
      <c r="B1686" s="562" t="s">
        <v>1337</v>
      </c>
      <c r="C1686" s="563"/>
      <c r="D1686" s="277" t="s">
        <v>1336</v>
      </c>
      <c r="E1686" s="277" t="s">
        <v>1335</v>
      </c>
      <c r="F1686" s="280">
        <f>SUM(G1686:L1686)</f>
        <v>0</v>
      </c>
      <c r="G1686" s="280">
        <f t="shared" ref="G1686:M1686" si="344">SUM(G1688:G1690)</f>
        <v>0</v>
      </c>
      <c r="H1686" s="280">
        <f t="shared" si="344"/>
        <v>0</v>
      </c>
      <c r="I1686" s="280">
        <f t="shared" si="344"/>
        <v>0</v>
      </c>
      <c r="J1686" s="280">
        <f t="shared" si="344"/>
        <v>0</v>
      </c>
      <c r="K1686" s="280">
        <f t="shared" si="344"/>
        <v>0</v>
      </c>
      <c r="L1686" s="280">
        <f t="shared" si="344"/>
        <v>0</v>
      </c>
      <c r="M1686" s="280">
        <f t="shared" si="344"/>
        <v>0</v>
      </c>
    </row>
    <row r="1687" spans="1:13" ht="15" customHeight="1">
      <c r="B1687" s="574" t="s">
        <v>550</v>
      </c>
      <c r="C1687" s="575"/>
      <c r="D1687" s="277" t="s">
        <v>545</v>
      </c>
      <c r="E1687" s="277" t="s">
        <v>545</v>
      </c>
      <c r="F1687" s="285" t="s">
        <v>545</v>
      </c>
      <c r="G1687" s="285" t="s">
        <v>545</v>
      </c>
      <c r="H1687" s="285" t="s">
        <v>545</v>
      </c>
      <c r="I1687" s="285" t="s">
        <v>545</v>
      </c>
      <c r="J1687" s="285" t="s">
        <v>545</v>
      </c>
      <c r="K1687" s="285" t="s">
        <v>545</v>
      </c>
      <c r="L1687" s="285" t="s">
        <v>545</v>
      </c>
      <c r="M1687" s="285" t="s">
        <v>545</v>
      </c>
    </row>
    <row r="1688" spans="1:13" ht="15" customHeight="1">
      <c r="B1688" s="574" t="s">
        <v>549</v>
      </c>
      <c r="C1688" s="575"/>
      <c r="D1688" s="277" t="s">
        <v>1336</v>
      </c>
      <c r="E1688" s="277" t="s">
        <v>1335</v>
      </c>
      <c r="F1688" s="279">
        <f>SUM(G1688:L1688)</f>
        <v>0</v>
      </c>
      <c r="G1688" s="279" t="s">
        <v>545</v>
      </c>
      <c r="H1688" s="279" t="s">
        <v>545</v>
      </c>
      <c r="I1688" s="279" t="s">
        <v>545</v>
      </c>
      <c r="J1688" s="279" t="s">
        <v>545</v>
      </c>
      <c r="K1688" s="279" t="s">
        <v>545</v>
      </c>
      <c r="L1688" s="279" t="s">
        <v>545</v>
      </c>
      <c r="M1688" s="279" t="s">
        <v>545</v>
      </c>
    </row>
    <row r="1689" spans="1:13" ht="15" customHeight="1">
      <c r="B1689" s="574" t="s">
        <v>548</v>
      </c>
      <c r="C1689" s="575"/>
      <c r="D1689" s="277" t="s">
        <v>1336</v>
      </c>
      <c r="E1689" s="277" t="s">
        <v>1335</v>
      </c>
      <c r="F1689" s="279">
        <f>SUM(G1689:L1689)</f>
        <v>0</v>
      </c>
      <c r="G1689" s="279" t="s">
        <v>545</v>
      </c>
      <c r="H1689" s="279" t="s">
        <v>545</v>
      </c>
      <c r="I1689" s="279" t="s">
        <v>545</v>
      </c>
      <c r="J1689" s="279" t="s">
        <v>545</v>
      </c>
      <c r="K1689" s="279" t="s">
        <v>545</v>
      </c>
      <c r="L1689" s="279" t="s">
        <v>545</v>
      </c>
      <c r="M1689" s="279" t="s">
        <v>545</v>
      </c>
    </row>
    <row r="1690" spans="1:13" ht="15" customHeight="1">
      <c r="B1690" s="574" t="s">
        <v>547</v>
      </c>
      <c r="C1690" s="575"/>
      <c r="D1690" s="277" t="s">
        <v>1336</v>
      </c>
      <c r="E1690" s="277" t="s">
        <v>1335</v>
      </c>
      <c r="F1690" s="279">
        <f>SUM(G1690:L1690)</f>
        <v>0</v>
      </c>
      <c r="G1690" s="279" t="s">
        <v>545</v>
      </c>
      <c r="H1690" s="279" t="s">
        <v>545</v>
      </c>
      <c r="I1690" s="279" t="s">
        <v>545</v>
      </c>
      <c r="J1690" s="279" t="s">
        <v>545</v>
      </c>
      <c r="K1690" s="279" t="s">
        <v>545</v>
      </c>
      <c r="L1690" s="279" t="s">
        <v>545</v>
      </c>
      <c r="M1690" s="279" t="s">
        <v>545</v>
      </c>
    </row>
    <row r="1691" spans="1:13" ht="15" customHeight="1">
      <c r="A1691" s="265">
        <v>8077313453</v>
      </c>
      <c r="B1691" s="562" t="s">
        <v>1334</v>
      </c>
      <c r="C1691" s="563"/>
      <c r="D1691" s="277" t="s">
        <v>1333</v>
      </c>
      <c r="E1691" s="277" t="s">
        <v>1320</v>
      </c>
      <c r="F1691" s="280">
        <f>SUM(G1691:L1691)</f>
        <v>0</v>
      </c>
      <c r="G1691" s="280">
        <f t="shared" ref="G1691:M1691" si="345">SUM(G1693:G1695)</f>
        <v>0</v>
      </c>
      <c r="H1691" s="280">
        <f t="shared" si="345"/>
        <v>0</v>
      </c>
      <c r="I1691" s="280">
        <f t="shared" si="345"/>
        <v>0</v>
      </c>
      <c r="J1691" s="280">
        <f t="shared" si="345"/>
        <v>0</v>
      </c>
      <c r="K1691" s="280">
        <f t="shared" si="345"/>
        <v>0</v>
      </c>
      <c r="L1691" s="280">
        <f t="shared" si="345"/>
        <v>0</v>
      </c>
      <c r="M1691" s="280">
        <f t="shared" si="345"/>
        <v>0</v>
      </c>
    </row>
    <row r="1692" spans="1:13" ht="15" customHeight="1">
      <c r="B1692" s="572" t="s">
        <v>550</v>
      </c>
      <c r="C1692" s="573"/>
      <c r="D1692" s="277" t="s">
        <v>545</v>
      </c>
      <c r="E1692" s="277" t="s">
        <v>545</v>
      </c>
      <c r="F1692" s="285" t="s">
        <v>545</v>
      </c>
      <c r="G1692" s="285" t="s">
        <v>545</v>
      </c>
      <c r="H1692" s="285" t="s">
        <v>545</v>
      </c>
      <c r="I1692" s="285" t="s">
        <v>545</v>
      </c>
      <c r="J1692" s="285" t="s">
        <v>545</v>
      </c>
      <c r="K1692" s="285" t="s">
        <v>545</v>
      </c>
      <c r="L1692" s="285" t="s">
        <v>545</v>
      </c>
      <c r="M1692" s="285" t="s">
        <v>545</v>
      </c>
    </row>
    <row r="1693" spans="1:13" ht="25.5" customHeight="1">
      <c r="B1693" s="572" t="s">
        <v>549</v>
      </c>
      <c r="C1693" s="573"/>
      <c r="D1693" s="277" t="s">
        <v>1333</v>
      </c>
      <c r="E1693" s="277" t="s">
        <v>1320</v>
      </c>
      <c r="F1693" s="279">
        <f>SUM(G1693:L1693)</f>
        <v>0</v>
      </c>
      <c r="G1693" s="279">
        <v>0</v>
      </c>
      <c r="H1693" s="279" t="s">
        <v>545</v>
      </c>
      <c r="I1693" s="279">
        <v>0</v>
      </c>
      <c r="J1693" s="279">
        <v>0</v>
      </c>
      <c r="K1693" s="279" t="s">
        <v>545</v>
      </c>
      <c r="L1693" s="279">
        <v>0</v>
      </c>
      <c r="M1693" s="279">
        <v>0</v>
      </c>
    </row>
    <row r="1694" spans="1:13">
      <c r="B1694" s="572" t="s">
        <v>548</v>
      </c>
      <c r="C1694" s="573"/>
      <c r="D1694" s="277" t="s">
        <v>1333</v>
      </c>
      <c r="E1694" s="277" t="s">
        <v>1320</v>
      </c>
      <c r="F1694" s="279">
        <f>SUM(G1694:L1694)</f>
        <v>0</v>
      </c>
      <c r="G1694" s="279" t="s">
        <v>545</v>
      </c>
      <c r="H1694" s="279" t="s">
        <v>545</v>
      </c>
      <c r="I1694" s="279" t="s">
        <v>545</v>
      </c>
      <c r="J1694" s="279" t="s">
        <v>545</v>
      </c>
      <c r="K1694" s="279" t="s">
        <v>545</v>
      </c>
      <c r="L1694" s="279">
        <v>0</v>
      </c>
      <c r="M1694" s="279" t="s">
        <v>545</v>
      </c>
    </row>
    <row r="1695" spans="1:13">
      <c r="B1695" s="572" t="s">
        <v>547</v>
      </c>
      <c r="C1695" s="573"/>
      <c r="D1695" s="277" t="s">
        <v>1333</v>
      </c>
      <c r="E1695" s="277" t="s">
        <v>1320</v>
      </c>
      <c r="F1695" s="279">
        <f>SUM(G1695:L1695)</f>
        <v>0</v>
      </c>
      <c r="G1695" s="279" t="s">
        <v>545</v>
      </c>
      <c r="H1695" s="279" t="s">
        <v>545</v>
      </c>
      <c r="I1695" s="279" t="s">
        <v>545</v>
      </c>
      <c r="J1695" s="279" t="s">
        <v>545</v>
      </c>
      <c r="K1695" s="279" t="s">
        <v>545</v>
      </c>
      <c r="L1695" s="279">
        <v>0</v>
      </c>
      <c r="M1695" s="279" t="s">
        <v>545</v>
      </c>
    </row>
    <row r="1696" spans="1:13" ht="15" customHeight="1">
      <c r="B1696" s="562" t="s">
        <v>1332</v>
      </c>
      <c r="C1696" s="563"/>
      <c r="D1696" s="277" t="s">
        <v>711</v>
      </c>
      <c r="E1696" s="277" t="s">
        <v>1327</v>
      </c>
      <c r="F1696" s="280">
        <f>SUM(G1696:L1696)</f>
        <v>0</v>
      </c>
      <c r="G1696" s="280">
        <f t="shared" ref="G1696:M1696" si="346">SUM(G1698:G1700)</f>
        <v>0</v>
      </c>
      <c r="H1696" s="280">
        <f t="shared" si="346"/>
        <v>0</v>
      </c>
      <c r="I1696" s="280">
        <f t="shared" si="346"/>
        <v>0</v>
      </c>
      <c r="J1696" s="280">
        <f t="shared" si="346"/>
        <v>0</v>
      </c>
      <c r="K1696" s="280">
        <f t="shared" si="346"/>
        <v>0</v>
      </c>
      <c r="L1696" s="280">
        <f t="shared" si="346"/>
        <v>0</v>
      </c>
      <c r="M1696" s="280">
        <f t="shared" si="346"/>
        <v>0</v>
      </c>
    </row>
    <row r="1697" spans="1:13" ht="15" customHeight="1">
      <c r="B1697" s="574" t="s">
        <v>550</v>
      </c>
      <c r="C1697" s="575"/>
      <c r="D1697" s="277" t="s">
        <v>545</v>
      </c>
      <c r="E1697" s="277" t="s">
        <v>545</v>
      </c>
      <c r="F1697" s="285" t="s">
        <v>545</v>
      </c>
      <c r="G1697" s="285" t="s">
        <v>545</v>
      </c>
      <c r="H1697" s="285" t="s">
        <v>545</v>
      </c>
      <c r="I1697" s="285" t="s">
        <v>545</v>
      </c>
      <c r="J1697" s="285" t="s">
        <v>545</v>
      </c>
      <c r="K1697" s="285" t="s">
        <v>545</v>
      </c>
      <c r="L1697" s="285" t="s">
        <v>545</v>
      </c>
      <c r="M1697" s="285" t="s">
        <v>545</v>
      </c>
    </row>
    <row r="1698" spans="1:13" ht="25.5" customHeight="1">
      <c r="B1698" s="574" t="s">
        <v>549</v>
      </c>
      <c r="C1698" s="575"/>
      <c r="D1698" s="277" t="s">
        <v>711</v>
      </c>
      <c r="E1698" s="277" t="s">
        <v>1327</v>
      </c>
      <c r="F1698" s="279">
        <f>SUM(G1698:L1698)</f>
        <v>0</v>
      </c>
      <c r="G1698" s="279">
        <v>0</v>
      </c>
      <c r="H1698" s="279" t="s">
        <v>545</v>
      </c>
      <c r="I1698" s="279">
        <v>0</v>
      </c>
      <c r="J1698" s="279">
        <v>0</v>
      </c>
      <c r="K1698" s="279" t="s">
        <v>545</v>
      </c>
      <c r="L1698" s="279">
        <v>0</v>
      </c>
      <c r="M1698" s="279">
        <v>0</v>
      </c>
    </row>
    <row r="1699" spans="1:13">
      <c r="B1699" s="574" t="s">
        <v>548</v>
      </c>
      <c r="C1699" s="575"/>
      <c r="D1699" s="277" t="s">
        <v>711</v>
      </c>
      <c r="E1699" s="277" t="s">
        <v>1327</v>
      </c>
      <c r="F1699" s="279">
        <f>SUM(G1699:L1699)</f>
        <v>0</v>
      </c>
      <c r="G1699" s="279" t="s">
        <v>545</v>
      </c>
      <c r="H1699" s="279" t="s">
        <v>545</v>
      </c>
      <c r="I1699" s="279" t="s">
        <v>545</v>
      </c>
      <c r="J1699" s="279" t="s">
        <v>545</v>
      </c>
      <c r="K1699" s="279" t="s">
        <v>545</v>
      </c>
      <c r="L1699" s="279">
        <v>0</v>
      </c>
      <c r="M1699" s="279" t="s">
        <v>545</v>
      </c>
    </row>
    <row r="1700" spans="1:13">
      <c r="B1700" s="574" t="s">
        <v>547</v>
      </c>
      <c r="C1700" s="575"/>
      <c r="D1700" s="277" t="s">
        <v>711</v>
      </c>
      <c r="E1700" s="277" t="s">
        <v>1327</v>
      </c>
      <c r="F1700" s="279">
        <f>SUM(G1700:L1700)</f>
        <v>0</v>
      </c>
      <c r="G1700" s="279" t="s">
        <v>545</v>
      </c>
      <c r="H1700" s="279" t="s">
        <v>545</v>
      </c>
      <c r="I1700" s="279" t="s">
        <v>545</v>
      </c>
      <c r="J1700" s="279" t="s">
        <v>545</v>
      </c>
      <c r="K1700" s="279" t="s">
        <v>545</v>
      </c>
      <c r="L1700" s="279">
        <v>0</v>
      </c>
      <c r="M1700" s="279" t="s">
        <v>545</v>
      </c>
    </row>
    <row r="1701" spans="1:13" ht="15" customHeight="1">
      <c r="A1701" s="265">
        <v>8077400953</v>
      </c>
      <c r="B1701" s="562" t="s">
        <v>1331</v>
      </c>
      <c r="C1701" s="563"/>
      <c r="D1701" s="277" t="s">
        <v>1330</v>
      </c>
      <c r="E1701" s="277" t="s">
        <v>1327</v>
      </c>
      <c r="F1701" s="280">
        <f>SUM(G1701:L1701)</f>
        <v>0</v>
      </c>
      <c r="G1701" s="280">
        <f t="shared" ref="G1701:M1701" si="347">SUM(G1703:G1705)</f>
        <v>0</v>
      </c>
      <c r="H1701" s="280">
        <f t="shared" si="347"/>
        <v>0</v>
      </c>
      <c r="I1701" s="280">
        <f t="shared" si="347"/>
        <v>0</v>
      </c>
      <c r="J1701" s="280">
        <f t="shared" si="347"/>
        <v>0</v>
      </c>
      <c r="K1701" s="280">
        <f t="shared" si="347"/>
        <v>0</v>
      </c>
      <c r="L1701" s="280">
        <f t="shared" si="347"/>
        <v>0</v>
      </c>
      <c r="M1701" s="280">
        <f t="shared" si="347"/>
        <v>0</v>
      </c>
    </row>
    <row r="1702" spans="1:13" ht="15" customHeight="1">
      <c r="B1702" s="564" t="s">
        <v>550</v>
      </c>
      <c r="C1702" s="565"/>
      <c r="D1702" s="277" t="s">
        <v>545</v>
      </c>
      <c r="E1702" s="277" t="s">
        <v>545</v>
      </c>
      <c r="F1702" s="285" t="s">
        <v>545</v>
      </c>
      <c r="G1702" s="285" t="s">
        <v>545</v>
      </c>
      <c r="H1702" s="285" t="s">
        <v>545</v>
      </c>
      <c r="I1702" s="285" t="s">
        <v>545</v>
      </c>
      <c r="J1702" s="285" t="s">
        <v>545</v>
      </c>
      <c r="K1702" s="285" t="s">
        <v>545</v>
      </c>
      <c r="L1702" s="285" t="s">
        <v>545</v>
      </c>
      <c r="M1702" s="285" t="s">
        <v>545</v>
      </c>
    </row>
    <row r="1703" spans="1:13" ht="15" customHeight="1">
      <c r="B1703" s="564" t="s">
        <v>549</v>
      </c>
      <c r="C1703" s="565"/>
      <c r="D1703" s="277" t="s">
        <v>1330</v>
      </c>
      <c r="E1703" s="277" t="s">
        <v>1327</v>
      </c>
      <c r="F1703" s="279">
        <f>SUM(G1703:L1703)</f>
        <v>0</v>
      </c>
      <c r="G1703" s="279" t="s">
        <v>545</v>
      </c>
      <c r="H1703" s="279" t="s">
        <v>545</v>
      </c>
      <c r="I1703" s="279" t="s">
        <v>545</v>
      </c>
      <c r="J1703" s="279" t="s">
        <v>545</v>
      </c>
      <c r="K1703" s="279" t="s">
        <v>545</v>
      </c>
      <c r="L1703" s="279" t="s">
        <v>545</v>
      </c>
      <c r="M1703" s="279" t="s">
        <v>545</v>
      </c>
    </row>
    <row r="1704" spans="1:13" ht="15" customHeight="1">
      <c r="B1704" s="564" t="s">
        <v>548</v>
      </c>
      <c r="C1704" s="565"/>
      <c r="D1704" s="277" t="s">
        <v>1330</v>
      </c>
      <c r="E1704" s="277" t="s">
        <v>1327</v>
      </c>
      <c r="F1704" s="279">
        <f>SUM(G1704:L1704)</f>
        <v>0</v>
      </c>
      <c r="G1704" s="279" t="s">
        <v>545</v>
      </c>
      <c r="H1704" s="279" t="s">
        <v>545</v>
      </c>
      <c r="I1704" s="279" t="s">
        <v>545</v>
      </c>
      <c r="J1704" s="279" t="s">
        <v>545</v>
      </c>
      <c r="K1704" s="279" t="s">
        <v>545</v>
      </c>
      <c r="L1704" s="279" t="s">
        <v>545</v>
      </c>
      <c r="M1704" s="279" t="s">
        <v>545</v>
      </c>
    </row>
    <row r="1705" spans="1:13" ht="15" customHeight="1">
      <c r="B1705" s="564" t="s">
        <v>547</v>
      </c>
      <c r="C1705" s="565"/>
      <c r="D1705" s="277" t="s">
        <v>1330</v>
      </c>
      <c r="E1705" s="277" t="s">
        <v>1327</v>
      </c>
      <c r="F1705" s="279">
        <f>SUM(G1705:L1705)</f>
        <v>0</v>
      </c>
      <c r="G1705" s="279" t="s">
        <v>545</v>
      </c>
      <c r="H1705" s="279" t="s">
        <v>545</v>
      </c>
      <c r="I1705" s="279" t="s">
        <v>545</v>
      </c>
      <c r="J1705" s="279" t="s">
        <v>545</v>
      </c>
      <c r="K1705" s="279" t="s">
        <v>545</v>
      </c>
      <c r="L1705" s="279" t="s">
        <v>545</v>
      </c>
      <c r="M1705" s="279" t="s">
        <v>545</v>
      </c>
    </row>
    <row r="1706" spans="1:13" ht="15" customHeight="1">
      <c r="A1706" s="265">
        <v>8077413453</v>
      </c>
      <c r="B1706" s="562" t="s">
        <v>1329</v>
      </c>
      <c r="C1706" s="563"/>
      <c r="D1706" s="277" t="s">
        <v>1328</v>
      </c>
      <c r="E1706" s="277" t="s">
        <v>1327</v>
      </c>
      <c r="F1706" s="280">
        <f>SUM(G1706:L1706)</f>
        <v>0</v>
      </c>
      <c r="G1706" s="280">
        <f t="shared" ref="G1706:M1706" si="348">SUM(G1708:G1710)</f>
        <v>0</v>
      </c>
      <c r="H1706" s="280">
        <f t="shared" si="348"/>
        <v>0</v>
      </c>
      <c r="I1706" s="280">
        <f t="shared" si="348"/>
        <v>0</v>
      </c>
      <c r="J1706" s="280">
        <f t="shared" si="348"/>
        <v>0</v>
      </c>
      <c r="K1706" s="280">
        <f t="shared" si="348"/>
        <v>0</v>
      </c>
      <c r="L1706" s="280">
        <f t="shared" si="348"/>
        <v>0</v>
      </c>
      <c r="M1706" s="280">
        <f t="shared" si="348"/>
        <v>0</v>
      </c>
    </row>
    <row r="1707" spans="1:13" ht="15" customHeight="1">
      <c r="B1707" s="564" t="s">
        <v>550</v>
      </c>
      <c r="C1707" s="565"/>
      <c r="D1707" s="277" t="s">
        <v>545</v>
      </c>
      <c r="E1707" s="277" t="s">
        <v>545</v>
      </c>
      <c r="F1707" s="285" t="s">
        <v>545</v>
      </c>
      <c r="G1707" s="285" t="s">
        <v>545</v>
      </c>
      <c r="H1707" s="285" t="s">
        <v>545</v>
      </c>
      <c r="I1707" s="285" t="s">
        <v>545</v>
      </c>
      <c r="J1707" s="285" t="s">
        <v>545</v>
      </c>
      <c r="K1707" s="285" t="s">
        <v>545</v>
      </c>
      <c r="L1707" s="285" t="s">
        <v>545</v>
      </c>
      <c r="M1707" s="285" t="s">
        <v>545</v>
      </c>
    </row>
    <row r="1708" spans="1:13" ht="15" customHeight="1">
      <c r="B1708" s="564" t="s">
        <v>549</v>
      </c>
      <c r="C1708" s="565"/>
      <c r="D1708" s="277" t="s">
        <v>1328</v>
      </c>
      <c r="E1708" s="277" t="s">
        <v>1327</v>
      </c>
      <c r="F1708" s="279">
        <f>SUM(G1708:L1708)</f>
        <v>0</v>
      </c>
      <c r="G1708" s="279" t="s">
        <v>545</v>
      </c>
      <c r="H1708" s="279" t="s">
        <v>545</v>
      </c>
      <c r="I1708" s="279" t="s">
        <v>545</v>
      </c>
      <c r="J1708" s="279" t="s">
        <v>545</v>
      </c>
      <c r="K1708" s="279" t="s">
        <v>545</v>
      </c>
      <c r="L1708" s="279" t="s">
        <v>545</v>
      </c>
      <c r="M1708" s="279" t="s">
        <v>545</v>
      </c>
    </row>
    <row r="1709" spans="1:13" ht="15" customHeight="1">
      <c r="B1709" s="564" t="s">
        <v>548</v>
      </c>
      <c r="C1709" s="565"/>
      <c r="D1709" s="277" t="s">
        <v>1328</v>
      </c>
      <c r="E1709" s="277" t="s">
        <v>1327</v>
      </c>
      <c r="F1709" s="279">
        <f>SUM(G1709:L1709)</f>
        <v>0</v>
      </c>
      <c r="G1709" s="279" t="s">
        <v>545</v>
      </c>
      <c r="H1709" s="279" t="s">
        <v>545</v>
      </c>
      <c r="I1709" s="279" t="s">
        <v>545</v>
      </c>
      <c r="J1709" s="279" t="s">
        <v>545</v>
      </c>
      <c r="K1709" s="279" t="s">
        <v>545</v>
      </c>
      <c r="L1709" s="279" t="s">
        <v>545</v>
      </c>
      <c r="M1709" s="279" t="s">
        <v>545</v>
      </c>
    </row>
    <row r="1710" spans="1:13" ht="15" customHeight="1">
      <c r="B1710" s="564" t="s">
        <v>547</v>
      </c>
      <c r="C1710" s="565"/>
      <c r="D1710" s="277" t="s">
        <v>1328</v>
      </c>
      <c r="E1710" s="277" t="s">
        <v>1327</v>
      </c>
      <c r="F1710" s="279">
        <f>SUM(G1710:L1710)</f>
        <v>0</v>
      </c>
      <c r="G1710" s="279" t="s">
        <v>545</v>
      </c>
      <c r="H1710" s="279" t="s">
        <v>545</v>
      </c>
      <c r="I1710" s="279" t="s">
        <v>545</v>
      </c>
      <c r="J1710" s="279" t="s">
        <v>545</v>
      </c>
      <c r="K1710" s="279" t="s">
        <v>545</v>
      </c>
      <c r="L1710" s="279" t="s">
        <v>545</v>
      </c>
      <c r="M1710" s="279" t="s">
        <v>545</v>
      </c>
    </row>
    <row r="1711" spans="1:13" ht="15" customHeight="1">
      <c r="A1711" s="265">
        <v>8077355953</v>
      </c>
      <c r="B1711" s="562" t="s">
        <v>1326</v>
      </c>
      <c r="C1711" s="563"/>
      <c r="D1711" s="277" t="s">
        <v>709</v>
      </c>
      <c r="E1711" s="277" t="s">
        <v>1325</v>
      </c>
      <c r="F1711" s="280">
        <f>SUM(G1711:L1711)</f>
        <v>0</v>
      </c>
      <c r="G1711" s="280">
        <f t="shared" ref="G1711:M1711" si="349">SUM(G1713:G1715)</f>
        <v>0</v>
      </c>
      <c r="H1711" s="280">
        <f t="shared" si="349"/>
        <v>0</v>
      </c>
      <c r="I1711" s="280">
        <f t="shared" si="349"/>
        <v>0</v>
      </c>
      <c r="J1711" s="280">
        <f t="shared" si="349"/>
        <v>0</v>
      </c>
      <c r="K1711" s="280">
        <f t="shared" si="349"/>
        <v>0</v>
      </c>
      <c r="L1711" s="280">
        <f t="shared" si="349"/>
        <v>0</v>
      </c>
      <c r="M1711" s="280">
        <f t="shared" si="349"/>
        <v>0</v>
      </c>
    </row>
    <row r="1712" spans="1:13" ht="15" customHeight="1">
      <c r="B1712" s="574" t="s">
        <v>550</v>
      </c>
      <c r="C1712" s="575"/>
      <c r="D1712" s="277" t="s">
        <v>545</v>
      </c>
      <c r="E1712" s="277" t="s">
        <v>545</v>
      </c>
      <c r="F1712" s="285" t="s">
        <v>545</v>
      </c>
      <c r="G1712" s="285" t="s">
        <v>545</v>
      </c>
      <c r="H1712" s="285" t="s">
        <v>545</v>
      </c>
      <c r="I1712" s="285" t="s">
        <v>545</v>
      </c>
      <c r="J1712" s="285" t="s">
        <v>545</v>
      </c>
      <c r="K1712" s="285" t="s">
        <v>545</v>
      </c>
      <c r="L1712" s="285" t="s">
        <v>545</v>
      </c>
      <c r="M1712" s="285" t="s">
        <v>545</v>
      </c>
    </row>
    <row r="1713" spans="1:13" ht="15" customHeight="1">
      <c r="B1713" s="574" t="s">
        <v>549</v>
      </c>
      <c r="C1713" s="575"/>
      <c r="D1713" s="277" t="s">
        <v>709</v>
      </c>
      <c r="E1713" s="277" t="s">
        <v>1325</v>
      </c>
      <c r="F1713" s="279">
        <f>SUM(G1713:L1713)</f>
        <v>0</v>
      </c>
      <c r="G1713" s="279" t="s">
        <v>545</v>
      </c>
      <c r="H1713" s="279" t="s">
        <v>545</v>
      </c>
      <c r="I1713" s="279" t="s">
        <v>545</v>
      </c>
      <c r="J1713" s="279" t="s">
        <v>545</v>
      </c>
      <c r="K1713" s="279" t="s">
        <v>545</v>
      </c>
      <c r="L1713" s="279" t="s">
        <v>545</v>
      </c>
      <c r="M1713" s="279" t="s">
        <v>545</v>
      </c>
    </row>
    <row r="1714" spans="1:13" ht="15" customHeight="1">
      <c r="B1714" s="574" t="s">
        <v>548</v>
      </c>
      <c r="C1714" s="575"/>
      <c r="D1714" s="277" t="s">
        <v>709</v>
      </c>
      <c r="E1714" s="277" t="s">
        <v>1325</v>
      </c>
      <c r="F1714" s="279">
        <f>SUM(G1714:L1714)</f>
        <v>0</v>
      </c>
      <c r="G1714" s="279" t="s">
        <v>545</v>
      </c>
      <c r="H1714" s="279" t="s">
        <v>545</v>
      </c>
      <c r="I1714" s="279" t="s">
        <v>545</v>
      </c>
      <c r="J1714" s="279" t="s">
        <v>545</v>
      </c>
      <c r="K1714" s="279" t="s">
        <v>545</v>
      </c>
      <c r="L1714" s="279" t="s">
        <v>545</v>
      </c>
      <c r="M1714" s="279" t="s">
        <v>545</v>
      </c>
    </row>
    <row r="1715" spans="1:13" ht="15" customHeight="1">
      <c r="B1715" s="574" t="s">
        <v>547</v>
      </c>
      <c r="C1715" s="575"/>
      <c r="D1715" s="277" t="s">
        <v>709</v>
      </c>
      <c r="E1715" s="277" t="s">
        <v>1325</v>
      </c>
      <c r="F1715" s="279">
        <f>SUM(G1715:L1715)</f>
        <v>0</v>
      </c>
      <c r="G1715" s="279" t="s">
        <v>545</v>
      </c>
      <c r="H1715" s="279" t="s">
        <v>545</v>
      </c>
      <c r="I1715" s="279" t="s">
        <v>545</v>
      </c>
      <c r="J1715" s="279" t="s">
        <v>545</v>
      </c>
      <c r="K1715" s="279" t="s">
        <v>545</v>
      </c>
      <c r="L1715" s="279" t="s">
        <v>545</v>
      </c>
      <c r="M1715" s="279" t="s">
        <v>545</v>
      </c>
    </row>
    <row r="1716" spans="1:13" ht="15" customHeight="1">
      <c r="A1716" s="265">
        <v>8077353453</v>
      </c>
      <c r="B1716" s="562" t="s">
        <v>1324</v>
      </c>
      <c r="C1716" s="563"/>
      <c r="D1716" s="277" t="s">
        <v>707</v>
      </c>
      <c r="E1716" s="277" t="s">
        <v>1323</v>
      </c>
      <c r="F1716" s="280">
        <f>SUM(G1716:L1716)</f>
        <v>0</v>
      </c>
      <c r="G1716" s="280">
        <f t="shared" ref="G1716:M1716" si="350">SUM(G1718:G1720)</f>
        <v>0</v>
      </c>
      <c r="H1716" s="280">
        <f t="shared" si="350"/>
        <v>0</v>
      </c>
      <c r="I1716" s="280">
        <f t="shared" si="350"/>
        <v>0</v>
      </c>
      <c r="J1716" s="280">
        <f t="shared" si="350"/>
        <v>0</v>
      </c>
      <c r="K1716" s="280">
        <f t="shared" si="350"/>
        <v>0</v>
      </c>
      <c r="L1716" s="280">
        <f t="shared" si="350"/>
        <v>0</v>
      </c>
      <c r="M1716" s="280">
        <f t="shared" si="350"/>
        <v>0</v>
      </c>
    </row>
    <row r="1717" spans="1:13" ht="15" customHeight="1">
      <c r="B1717" s="574" t="s">
        <v>550</v>
      </c>
      <c r="C1717" s="575"/>
      <c r="D1717" s="277" t="s">
        <v>545</v>
      </c>
      <c r="E1717" s="277" t="s">
        <v>545</v>
      </c>
      <c r="F1717" s="285" t="s">
        <v>545</v>
      </c>
      <c r="G1717" s="285" t="s">
        <v>545</v>
      </c>
      <c r="H1717" s="285" t="s">
        <v>545</v>
      </c>
      <c r="I1717" s="285" t="s">
        <v>545</v>
      </c>
      <c r="J1717" s="285" t="s">
        <v>545</v>
      </c>
      <c r="K1717" s="285" t="s">
        <v>545</v>
      </c>
      <c r="L1717" s="285" t="s">
        <v>545</v>
      </c>
      <c r="M1717" s="285" t="s">
        <v>545</v>
      </c>
    </row>
    <row r="1718" spans="1:13" ht="15" customHeight="1">
      <c r="B1718" s="574" t="s">
        <v>549</v>
      </c>
      <c r="C1718" s="575"/>
      <c r="D1718" s="277" t="s">
        <v>707</v>
      </c>
      <c r="E1718" s="277" t="s">
        <v>1323</v>
      </c>
      <c r="F1718" s="279">
        <f>SUM(G1718:L1718)</f>
        <v>0</v>
      </c>
      <c r="G1718" s="279" t="s">
        <v>545</v>
      </c>
      <c r="H1718" s="279" t="s">
        <v>545</v>
      </c>
      <c r="I1718" s="279" t="s">
        <v>545</v>
      </c>
      <c r="J1718" s="279" t="s">
        <v>545</v>
      </c>
      <c r="K1718" s="279" t="s">
        <v>545</v>
      </c>
      <c r="L1718" s="279" t="s">
        <v>545</v>
      </c>
      <c r="M1718" s="279" t="s">
        <v>545</v>
      </c>
    </row>
    <row r="1719" spans="1:13" ht="15" customHeight="1">
      <c r="B1719" s="574" t="s">
        <v>548</v>
      </c>
      <c r="C1719" s="575"/>
      <c r="D1719" s="277" t="s">
        <v>707</v>
      </c>
      <c r="E1719" s="277" t="s">
        <v>1323</v>
      </c>
      <c r="F1719" s="279">
        <f>SUM(G1719:L1719)</f>
        <v>0</v>
      </c>
      <c r="G1719" s="279" t="s">
        <v>545</v>
      </c>
      <c r="H1719" s="279" t="s">
        <v>545</v>
      </c>
      <c r="I1719" s="279" t="s">
        <v>545</v>
      </c>
      <c r="J1719" s="279" t="s">
        <v>545</v>
      </c>
      <c r="K1719" s="279" t="s">
        <v>545</v>
      </c>
      <c r="L1719" s="279" t="s">
        <v>545</v>
      </c>
      <c r="M1719" s="279" t="s">
        <v>545</v>
      </c>
    </row>
    <row r="1720" spans="1:13" ht="15" customHeight="1">
      <c r="B1720" s="574" t="s">
        <v>547</v>
      </c>
      <c r="C1720" s="575"/>
      <c r="D1720" s="277" t="s">
        <v>707</v>
      </c>
      <c r="E1720" s="277" t="s">
        <v>1323</v>
      </c>
      <c r="F1720" s="279">
        <f>SUM(G1720:L1720)</f>
        <v>0</v>
      </c>
      <c r="G1720" s="279" t="s">
        <v>545</v>
      </c>
      <c r="H1720" s="279" t="s">
        <v>545</v>
      </c>
      <c r="I1720" s="279" t="s">
        <v>545</v>
      </c>
      <c r="J1720" s="279" t="s">
        <v>545</v>
      </c>
      <c r="K1720" s="279" t="s">
        <v>545</v>
      </c>
      <c r="L1720" s="279" t="s">
        <v>545</v>
      </c>
      <c r="M1720" s="279" t="s">
        <v>545</v>
      </c>
    </row>
    <row r="1721" spans="1:13" ht="15" customHeight="1">
      <c r="A1721" s="265">
        <v>8077410953</v>
      </c>
      <c r="B1721" s="562" t="s">
        <v>1322</v>
      </c>
      <c r="C1721" s="563"/>
      <c r="D1721" s="277" t="s">
        <v>705</v>
      </c>
      <c r="E1721" s="277" t="s">
        <v>1318</v>
      </c>
      <c r="F1721" s="280">
        <f>SUM(G1721:L1721)</f>
        <v>0</v>
      </c>
      <c r="G1721" s="280">
        <f t="shared" ref="G1721:M1721" si="351">SUM(G1723:G1725)</f>
        <v>0</v>
      </c>
      <c r="H1721" s="280">
        <f t="shared" si="351"/>
        <v>0</v>
      </c>
      <c r="I1721" s="280">
        <f t="shared" si="351"/>
        <v>0</v>
      </c>
      <c r="J1721" s="280">
        <f t="shared" si="351"/>
        <v>0</v>
      </c>
      <c r="K1721" s="280">
        <f t="shared" si="351"/>
        <v>0</v>
      </c>
      <c r="L1721" s="280">
        <f t="shared" si="351"/>
        <v>0</v>
      </c>
      <c r="M1721" s="280">
        <f t="shared" si="351"/>
        <v>0</v>
      </c>
    </row>
    <row r="1722" spans="1:13" ht="15" customHeight="1">
      <c r="B1722" s="574" t="s">
        <v>550</v>
      </c>
      <c r="C1722" s="575"/>
      <c r="D1722" s="277" t="s">
        <v>545</v>
      </c>
      <c r="E1722" s="277" t="s">
        <v>545</v>
      </c>
      <c r="F1722" s="285" t="s">
        <v>545</v>
      </c>
      <c r="G1722" s="285" t="s">
        <v>545</v>
      </c>
      <c r="H1722" s="285" t="s">
        <v>545</v>
      </c>
      <c r="I1722" s="285" t="s">
        <v>545</v>
      </c>
      <c r="J1722" s="285" t="s">
        <v>545</v>
      </c>
      <c r="K1722" s="285" t="s">
        <v>545</v>
      </c>
      <c r="L1722" s="285" t="s">
        <v>545</v>
      </c>
      <c r="M1722" s="285" t="s">
        <v>545</v>
      </c>
    </row>
    <row r="1723" spans="1:13" ht="15" customHeight="1">
      <c r="B1723" s="574" t="s">
        <v>549</v>
      </c>
      <c r="C1723" s="575"/>
      <c r="D1723" s="277" t="s">
        <v>705</v>
      </c>
      <c r="E1723" s="277" t="s">
        <v>1318</v>
      </c>
      <c r="F1723" s="279">
        <f>SUM(G1723:L1723)</f>
        <v>0</v>
      </c>
      <c r="G1723" s="279" t="s">
        <v>545</v>
      </c>
      <c r="H1723" s="279" t="s">
        <v>545</v>
      </c>
      <c r="I1723" s="279" t="s">
        <v>545</v>
      </c>
      <c r="J1723" s="279" t="s">
        <v>545</v>
      </c>
      <c r="K1723" s="279" t="s">
        <v>545</v>
      </c>
      <c r="L1723" s="279" t="s">
        <v>545</v>
      </c>
      <c r="M1723" s="279" t="s">
        <v>545</v>
      </c>
    </row>
    <row r="1724" spans="1:13" ht="15" customHeight="1">
      <c r="B1724" s="574" t="s">
        <v>548</v>
      </c>
      <c r="C1724" s="575"/>
      <c r="D1724" s="277" t="s">
        <v>705</v>
      </c>
      <c r="E1724" s="277" t="s">
        <v>1318</v>
      </c>
      <c r="F1724" s="279">
        <f>SUM(G1724:L1724)</f>
        <v>0</v>
      </c>
      <c r="G1724" s="279" t="s">
        <v>545</v>
      </c>
      <c r="H1724" s="279" t="s">
        <v>545</v>
      </c>
      <c r="I1724" s="279" t="s">
        <v>545</v>
      </c>
      <c r="J1724" s="279" t="s">
        <v>545</v>
      </c>
      <c r="K1724" s="279" t="s">
        <v>545</v>
      </c>
      <c r="L1724" s="279" t="s">
        <v>545</v>
      </c>
      <c r="M1724" s="279" t="s">
        <v>545</v>
      </c>
    </row>
    <row r="1725" spans="1:13" ht="15" customHeight="1">
      <c r="B1725" s="574" t="s">
        <v>547</v>
      </c>
      <c r="C1725" s="575"/>
      <c r="D1725" s="277" t="s">
        <v>705</v>
      </c>
      <c r="E1725" s="277" t="s">
        <v>1318</v>
      </c>
      <c r="F1725" s="279">
        <f>SUM(G1725:L1725)</f>
        <v>0</v>
      </c>
      <c r="G1725" s="279" t="s">
        <v>545</v>
      </c>
      <c r="H1725" s="279" t="s">
        <v>545</v>
      </c>
      <c r="I1725" s="279" t="s">
        <v>545</v>
      </c>
      <c r="J1725" s="279" t="s">
        <v>545</v>
      </c>
      <c r="K1725" s="279" t="s">
        <v>545</v>
      </c>
      <c r="L1725" s="279" t="s">
        <v>545</v>
      </c>
      <c r="M1725" s="279" t="s">
        <v>545</v>
      </c>
    </row>
    <row r="1726" spans="1:13" ht="15" customHeight="1">
      <c r="A1726" s="265">
        <v>8077408453</v>
      </c>
      <c r="B1726" s="562" t="s">
        <v>1321</v>
      </c>
      <c r="C1726" s="563"/>
      <c r="D1726" s="277" t="s">
        <v>1320</v>
      </c>
      <c r="E1726" s="277" t="s">
        <v>1305</v>
      </c>
      <c r="F1726" s="280">
        <f>SUM(G1726:L1726)</f>
        <v>0</v>
      </c>
      <c r="G1726" s="280">
        <f t="shared" ref="G1726:M1726" si="352">SUM(G1728:G1730)</f>
        <v>0</v>
      </c>
      <c r="H1726" s="280">
        <f t="shared" si="352"/>
        <v>0</v>
      </c>
      <c r="I1726" s="280">
        <f t="shared" si="352"/>
        <v>0</v>
      </c>
      <c r="J1726" s="280">
        <f t="shared" si="352"/>
        <v>0</v>
      </c>
      <c r="K1726" s="280">
        <f t="shared" si="352"/>
        <v>0</v>
      </c>
      <c r="L1726" s="280">
        <f t="shared" si="352"/>
        <v>0</v>
      </c>
      <c r="M1726" s="280">
        <f t="shared" si="352"/>
        <v>0</v>
      </c>
    </row>
    <row r="1727" spans="1:13" ht="15" customHeight="1">
      <c r="B1727" s="572" t="s">
        <v>550</v>
      </c>
      <c r="C1727" s="573"/>
      <c r="D1727" s="277" t="s">
        <v>545</v>
      </c>
      <c r="E1727" s="277" t="s">
        <v>545</v>
      </c>
      <c r="F1727" s="285" t="s">
        <v>545</v>
      </c>
      <c r="G1727" s="285" t="s">
        <v>545</v>
      </c>
      <c r="H1727" s="285" t="s">
        <v>545</v>
      </c>
      <c r="I1727" s="285" t="s">
        <v>545</v>
      </c>
      <c r="J1727" s="285" t="s">
        <v>545</v>
      </c>
      <c r="K1727" s="285" t="s">
        <v>545</v>
      </c>
      <c r="L1727" s="285" t="s">
        <v>545</v>
      </c>
      <c r="M1727" s="285" t="s">
        <v>545</v>
      </c>
    </row>
    <row r="1728" spans="1:13" ht="15" customHeight="1">
      <c r="B1728" s="572" t="s">
        <v>549</v>
      </c>
      <c r="C1728" s="573"/>
      <c r="D1728" s="277" t="s">
        <v>1320</v>
      </c>
      <c r="E1728" s="277" t="s">
        <v>1305</v>
      </c>
      <c r="F1728" s="279">
        <f>SUM(G1728:L1728)</f>
        <v>0</v>
      </c>
      <c r="G1728" s="279">
        <f t="shared" ref="G1728:M1728" si="353">G1733+G1753+G1758</f>
        <v>0</v>
      </c>
      <c r="H1728" s="279">
        <f t="shared" si="353"/>
        <v>0</v>
      </c>
      <c r="I1728" s="279">
        <f t="shared" si="353"/>
        <v>0</v>
      </c>
      <c r="J1728" s="279">
        <f t="shared" si="353"/>
        <v>0</v>
      </c>
      <c r="K1728" s="279">
        <f t="shared" si="353"/>
        <v>0</v>
      </c>
      <c r="L1728" s="279">
        <f t="shared" si="353"/>
        <v>0</v>
      </c>
      <c r="M1728" s="279">
        <f t="shared" si="353"/>
        <v>0</v>
      </c>
    </row>
    <row r="1729" spans="1:16" ht="15" customHeight="1">
      <c r="B1729" s="572" t="s">
        <v>548</v>
      </c>
      <c r="C1729" s="573"/>
      <c r="D1729" s="277" t="s">
        <v>1320</v>
      </c>
      <c r="E1729" s="277" t="s">
        <v>1305</v>
      </c>
      <c r="F1729" s="279">
        <f>SUM(G1729:L1729)</f>
        <v>0</v>
      </c>
      <c r="G1729" s="279" t="s">
        <v>545</v>
      </c>
      <c r="H1729" s="279" t="s">
        <v>545</v>
      </c>
      <c r="I1729" s="279" t="s">
        <v>545</v>
      </c>
      <c r="J1729" s="279" t="s">
        <v>545</v>
      </c>
      <c r="K1729" s="279" t="s">
        <v>545</v>
      </c>
      <c r="L1729" s="279">
        <f>L1734+L1754+L1759</f>
        <v>0</v>
      </c>
      <c r="M1729" s="279" t="s">
        <v>545</v>
      </c>
    </row>
    <row r="1730" spans="1:16" ht="15" customHeight="1">
      <c r="B1730" s="572" t="s">
        <v>547</v>
      </c>
      <c r="C1730" s="573"/>
      <c r="D1730" s="277" t="s">
        <v>1320</v>
      </c>
      <c r="E1730" s="277" t="s">
        <v>1305</v>
      </c>
      <c r="F1730" s="279">
        <f>SUM(G1730:L1730)</f>
        <v>0</v>
      </c>
      <c r="G1730" s="279" t="s">
        <v>545</v>
      </c>
      <c r="H1730" s="279" t="s">
        <v>545</v>
      </c>
      <c r="I1730" s="279" t="s">
        <v>545</v>
      </c>
      <c r="J1730" s="279" t="s">
        <v>545</v>
      </c>
      <c r="K1730" s="279" t="s">
        <v>545</v>
      </c>
      <c r="L1730" s="279">
        <f>L1735+L1755+L1760</f>
        <v>0</v>
      </c>
      <c r="M1730" s="279" t="s">
        <v>545</v>
      </c>
    </row>
    <row r="1731" spans="1:16" ht="15" customHeight="1">
      <c r="B1731" s="562" t="s">
        <v>1319</v>
      </c>
      <c r="C1731" s="563"/>
      <c r="D1731" s="277" t="s">
        <v>1318</v>
      </c>
      <c r="E1731" s="277" t="s">
        <v>1288</v>
      </c>
      <c r="F1731" s="280">
        <f>SUM(G1731:L1731)</f>
        <v>0</v>
      </c>
      <c r="G1731" s="280">
        <f t="shared" ref="G1731:M1731" si="354">SUM(G1733:G1735)</f>
        <v>0</v>
      </c>
      <c r="H1731" s="280">
        <f t="shared" si="354"/>
        <v>0</v>
      </c>
      <c r="I1731" s="280">
        <f t="shared" si="354"/>
        <v>0</v>
      </c>
      <c r="J1731" s="280">
        <f t="shared" si="354"/>
        <v>0</v>
      </c>
      <c r="K1731" s="280">
        <f t="shared" si="354"/>
        <v>0</v>
      </c>
      <c r="L1731" s="280">
        <f t="shared" si="354"/>
        <v>0</v>
      </c>
      <c r="M1731" s="280">
        <f t="shared" si="354"/>
        <v>0</v>
      </c>
    </row>
    <row r="1732" spans="1:16" ht="15" customHeight="1">
      <c r="B1732" s="574" t="s">
        <v>550</v>
      </c>
      <c r="C1732" s="575"/>
      <c r="D1732" s="277" t="s">
        <v>545</v>
      </c>
      <c r="E1732" s="277" t="s">
        <v>545</v>
      </c>
      <c r="F1732" s="285" t="s">
        <v>545</v>
      </c>
      <c r="G1732" s="285" t="s">
        <v>545</v>
      </c>
      <c r="H1732" s="285" t="s">
        <v>545</v>
      </c>
      <c r="I1732" s="285" t="s">
        <v>545</v>
      </c>
      <c r="J1732" s="285" t="s">
        <v>545</v>
      </c>
      <c r="K1732" s="285" t="s">
        <v>545</v>
      </c>
      <c r="L1732" s="285" t="s">
        <v>545</v>
      </c>
      <c r="M1732" s="285" t="s">
        <v>545</v>
      </c>
    </row>
    <row r="1733" spans="1:16" ht="15" customHeight="1">
      <c r="B1733" s="574" t="s">
        <v>549</v>
      </c>
      <c r="C1733" s="575"/>
      <c r="D1733" s="277" t="s">
        <v>1318</v>
      </c>
      <c r="E1733" s="277" t="s">
        <v>1288</v>
      </c>
      <c r="F1733" s="279">
        <f>SUM(G1733:L1733)</f>
        <v>0</v>
      </c>
      <c r="G1733" s="279"/>
      <c r="H1733" s="279"/>
      <c r="I1733" s="279"/>
      <c r="J1733" s="279"/>
      <c r="K1733" s="279"/>
      <c r="L1733" s="279"/>
      <c r="M1733" s="279"/>
    </row>
    <row r="1734" spans="1:16" ht="15" customHeight="1">
      <c r="B1734" s="574" t="s">
        <v>548</v>
      </c>
      <c r="C1734" s="575"/>
      <c r="D1734" s="277" t="s">
        <v>1318</v>
      </c>
      <c r="E1734" s="277" t="s">
        <v>1288</v>
      </c>
      <c r="F1734" s="279">
        <f>SUM(G1734:L1734)</f>
        <v>0</v>
      </c>
      <c r="G1734" s="279" t="s">
        <v>545</v>
      </c>
      <c r="H1734" s="279" t="s">
        <v>545</v>
      </c>
      <c r="I1734" s="279" t="s">
        <v>545</v>
      </c>
      <c r="J1734" s="279" t="s">
        <v>545</v>
      </c>
      <c r="K1734" s="279" t="s">
        <v>545</v>
      </c>
      <c r="L1734" s="279"/>
      <c r="M1734" s="279" t="s">
        <v>545</v>
      </c>
    </row>
    <row r="1735" spans="1:16" ht="15" customHeight="1">
      <c r="B1735" s="574" t="s">
        <v>547</v>
      </c>
      <c r="C1735" s="575"/>
      <c r="D1735" s="277" t="s">
        <v>1318</v>
      </c>
      <c r="E1735" s="277" t="s">
        <v>1288</v>
      </c>
      <c r="F1735" s="279">
        <f>SUM(G1735:L1735)</f>
        <v>0</v>
      </c>
      <c r="G1735" s="279" t="s">
        <v>545</v>
      </c>
      <c r="H1735" s="279"/>
      <c r="I1735" s="279" t="s">
        <v>545</v>
      </c>
      <c r="J1735" s="279" t="s">
        <v>545</v>
      </c>
      <c r="K1735" s="279" t="s">
        <v>545</v>
      </c>
      <c r="L1735" s="279"/>
      <c r="M1735" s="279" t="s">
        <v>545</v>
      </c>
    </row>
    <row r="1736" spans="1:16" ht="15" customHeight="1">
      <c r="A1736" s="265">
        <v>8077378453</v>
      </c>
      <c r="B1736" s="562" t="s">
        <v>1317</v>
      </c>
      <c r="C1736" s="563"/>
      <c r="D1736" s="277" t="s">
        <v>1316</v>
      </c>
      <c r="E1736" s="277" t="s">
        <v>1288</v>
      </c>
      <c r="F1736" s="280">
        <f>SUM(G1736:L1736)</f>
        <v>0</v>
      </c>
      <c r="G1736" s="280">
        <f t="shared" ref="G1736:M1736" si="355">SUM(G1738:G1740)</f>
        <v>0</v>
      </c>
      <c r="H1736" s="280">
        <f t="shared" si="355"/>
        <v>0</v>
      </c>
      <c r="I1736" s="280">
        <f t="shared" si="355"/>
        <v>0</v>
      </c>
      <c r="J1736" s="280">
        <f t="shared" si="355"/>
        <v>0</v>
      </c>
      <c r="K1736" s="280">
        <f t="shared" si="355"/>
        <v>0</v>
      </c>
      <c r="L1736" s="280">
        <f t="shared" si="355"/>
        <v>0</v>
      </c>
      <c r="M1736" s="280">
        <f t="shared" si="355"/>
        <v>0</v>
      </c>
    </row>
    <row r="1737" spans="1:16" ht="15" customHeight="1">
      <c r="B1737" s="564" t="s">
        <v>550</v>
      </c>
      <c r="C1737" s="565"/>
      <c r="D1737" s="277" t="s">
        <v>545</v>
      </c>
      <c r="E1737" s="277" t="s">
        <v>545</v>
      </c>
      <c r="F1737" s="285" t="s">
        <v>545</v>
      </c>
      <c r="G1737" s="285" t="s">
        <v>545</v>
      </c>
      <c r="H1737" s="285" t="s">
        <v>545</v>
      </c>
      <c r="I1737" s="285" t="s">
        <v>545</v>
      </c>
      <c r="J1737" s="285" t="s">
        <v>545</v>
      </c>
      <c r="K1737" s="285" t="s">
        <v>545</v>
      </c>
      <c r="L1737" s="285" t="s">
        <v>545</v>
      </c>
      <c r="M1737" s="285" t="s">
        <v>545</v>
      </c>
    </row>
    <row r="1738" spans="1:16" ht="15" customHeight="1">
      <c r="B1738" s="564" t="s">
        <v>549</v>
      </c>
      <c r="C1738" s="565"/>
      <c r="D1738" s="277" t="s">
        <v>1316</v>
      </c>
      <c r="E1738" s="277" t="s">
        <v>1288</v>
      </c>
      <c r="F1738" s="279">
        <f>SUM(G1738:L1738)</f>
        <v>0</v>
      </c>
      <c r="G1738" s="279" t="s">
        <v>545</v>
      </c>
      <c r="H1738" s="279" t="s">
        <v>545</v>
      </c>
      <c r="I1738" s="279" t="s">
        <v>545</v>
      </c>
      <c r="J1738" s="279" t="s">
        <v>545</v>
      </c>
      <c r="K1738" s="279" t="s">
        <v>545</v>
      </c>
      <c r="L1738" s="279"/>
      <c r="M1738" s="279"/>
      <c r="O1738" s="284"/>
      <c r="P1738" s="284"/>
    </row>
    <row r="1739" spans="1:16" ht="15" customHeight="1">
      <c r="B1739" s="564" t="s">
        <v>548</v>
      </c>
      <c r="C1739" s="565"/>
      <c r="D1739" s="277" t="s">
        <v>1316</v>
      </c>
      <c r="E1739" s="277" t="s">
        <v>1288</v>
      </c>
      <c r="F1739" s="279">
        <f>SUM(G1739:L1739)</f>
        <v>0</v>
      </c>
      <c r="G1739" s="279" t="s">
        <v>545</v>
      </c>
      <c r="H1739" s="279" t="s">
        <v>545</v>
      </c>
      <c r="I1739" s="279" t="s">
        <v>545</v>
      </c>
      <c r="J1739" s="279" t="s">
        <v>545</v>
      </c>
      <c r="K1739" s="279" t="s">
        <v>545</v>
      </c>
      <c r="L1739" s="279"/>
      <c r="M1739" s="279"/>
      <c r="O1739" s="284"/>
      <c r="P1739" s="284"/>
    </row>
    <row r="1740" spans="1:16" ht="15" customHeight="1">
      <c r="B1740" s="564" t="s">
        <v>547</v>
      </c>
      <c r="C1740" s="565"/>
      <c r="D1740" s="277" t="s">
        <v>1316</v>
      </c>
      <c r="E1740" s="277" t="s">
        <v>1288</v>
      </c>
      <c r="F1740" s="279">
        <f>SUM(G1740:L1740)</f>
        <v>0</v>
      </c>
      <c r="G1740" s="279" t="s">
        <v>545</v>
      </c>
      <c r="H1740" s="279" t="s">
        <v>545</v>
      </c>
      <c r="I1740" s="279" t="s">
        <v>545</v>
      </c>
      <c r="J1740" s="279" t="s">
        <v>545</v>
      </c>
      <c r="K1740" s="279" t="s">
        <v>545</v>
      </c>
      <c r="L1740" s="279"/>
      <c r="M1740" s="279"/>
      <c r="O1740" s="284"/>
      <c r="P1740" s="284"/>
    </row>
    <row r="1741" spans="1:16" ht="15" customHeight="1">
      <c r="A1741" s="265">
        <v>8077423453</v>
      </c>
      <c r="B1741" s="562" t="s">
        <v>1315</v>
      </c>
      <c r="C1741" s="563"/>
      <c r="D1741" s="277" t="s">
        <v>1314</v>
      </c>
      <c r="E1741" s="277" t="s">
        <v>1288</v>
      </c>
      <c r="F1741" s="280">
        <f>SUM(G1741:L1741)</f>
        <v>0</v>
      </c>
      <c r="G1741" s="280">
        <f t="shared" ref="G1741:M1741" si="356">SUM(G1743:G1745)</f>
        <v>0</v>
      </c>
      <c r="H1741" s="280">
        <f t="shared" si="356"/>
        <v>0</v>
      </c>
      <c r="I1741" s="280">
        <f t="shared" si="356"/>
        <v>0</v>
      </c>
      <c r="J1741" s="280">
        <f t="shared" si="356"/>
        <v>0</v>
      </c>
      <c r="K1741" s="280">
        <f t="shared" si="356"/>
        <v>0</v>
      </c>
      <c r="L1741" s="280">
        <f t="shared" si="356"/>
        <v>0</v>
      </c>
      <c r="M1741" s="280">
        <f t="shared" si="356"/>
        <v>0</v>
      </c>
    </row>
    <row r="1742" spans="1:16" ht="15" customHeight="1">
      <c r="B1742" s="564" t="s">
        <v>550</v>
      </c>
      <c r="C1742" s="565"/>
      <c r="D1742" s="277" t="s">
        <v>545</v>
      </c>
      <c r="E1742" s="277" t="s">
        <v>545</v>
      </c>
      <c r="F1742" s="285" t="s">
        <v>545</v>
      </c>
      <c r="G1742" s="285" t="s">
        <v>545</v>
      </c>
      <c r="H1742" s="285" t="s">
        <v>545</v>
      </c>
      <c r="I1742" s="285" t="s">
        <v>545</v>
      </c>
      <c r="J1742" s="285" t="s">
        <v>545</v>
      </c>
      <c r="K1742" s="285" t="s">
        <v>545</v>
      </c>
      <c r="L1742" s="285" t="s">
        <v>545</v>
      </c>
      <c r="M1742" s="285" t="s">
        <v>545</v>
      </c>
    </row>
    <row r="1743" spans="1:16" ht="15" customHeight="1">
      <c r="B1743" s="564" t="s">
        <v>549</v>
      </c>
      <c r="C1743" s="565"/>
      <c r="D1743" s="277" t="s">
        <v>1314</v>
      </c>
      <c r="E1743" s="277" t="s">
        <v>1288</v>
      </c>
      <c r="F1743" s="279">
        <f>SUM(G1743:L1743)</f>
        <v>0</v>
      </c>
      <c r="G1743" s="279" t="s">
        <v>545</v>
      </c>
      <c r="H1743" s="279" t="s">
        <v>545</v>
      </c>
      <c r="I1743" s="279" t="s">
        <v>545</v>
      </c>
      <c r="J1743" s="279" t="s">
        <v>545</v>
      </c>
      <c r="K1743" s="279" t="s">
        <v>545</v>
      </c>
      <c r="L1743" s="279" t="s">
        <v>545</v>
      </c>
      <c r="M1743" s="279" t="s">
        <v>545</v>
      </c>
    </row>
    <row r="1744" spans="1:16" ht="15" customHeight="1">
      <c r="B1744" s="564" t="s">
        <v>548</v>
      </c>
      <c r="C1744" s="565"/>
      <c r="D1744" s="277" t="s">
        <v>1314</v>
      </c>
      <c r="E1744" s="277" t="s">
        <v>1288</v>
      </c>
      <c r="F1744" s="279">
        <f>SUM(G1744:L1744)</f>
        <v>0</v>
      </c>
      <c r="G1744" s="279" t="s">
        <v>545</v>
      </c>
      <c r="H1744" s="279" t="s">
        <v>545</v>
      </c>
      <c r="I1744" s="279" t="s">
        <v>545</v>
      </c>
      <c r="J1744" s="279" t="s">
        <v>545</v>
      </c>
      <c r="K1744" s="279" t="s">
        <v>545</v>
      </c>
      <c r="L1744" s="279" t="s">
        <v>545</v>
      </c>
      <c r="M1744" s="279" t="s">
        <v>545</v>
      </c>
    </row>
    <row r="1745" spans="2:13" ht="15" customHeight="1">
      <c r="B1745" s="564" t="s">
        <v>547</v>
      </c>
      <c r="C1745" s="565"/>
      <c r="D1745" s="277" t="s">
        <v>1314</v>
      </c>
      <c r="E1745" s="277" t="s">
        <v>1288</v>
      </c>
      <c r="F1745" s="279">
        <f>SUM(G1745:L1745)</f>
        <v>0</v>
      </c>
      <c r="G1745" s="279" t="s">
        <v>545</v>
      </c>
      <c r="H1745" s="279" t="s">
        <v>545</v>
      </c>
      <c r="I1745" s="279" t="s">
        <v>545</v>
      </c>
      <c r="J1745" s="279" t="s">
        <v>545</v>
      </c>
      <c r="K1745" s="279" t="s">
        <v>545</v>
      </c>
      <c r="L1745" s="279" t="s">
        <v>545</v>
      </c>
      <c r="M1745" s="279" t="s">
        <v>545</v>
      </c>
    </row>
    <row r="1746" spans="2:13" ht="15" customHeight="1">
      <c r="B1746" s="562" t="s">
        <v>1313</v>
      </c>
      <c r="C1746" s="563"/>
      <c r="D1746" s="277" t="s">
        <v>1312</v>
      </c>
      <c r="E1746" s="277" t="s">
        <v>1288</v>
      </c>
      <c r="F1746" s="280">
        <f>SUM(G1746:L1746)</f>
        <v>0</v>
      </c>
      <c r="G1746" s="280">
        <f t="shared" ref="G1746:M1746" si="357">SUM(G1748:G1750)</f>
        <v>0</v>
      </c>
      <c r="H1746" s="280">
        <f t="shared" si="357"/>
        <v>0</v>
      </c>
      <c r="I1746" s="280">
        <f t="shared" si="357"/>
        <v>0</v>
      </c>
      <c r="J1746" s="280">
        <f t="shared" si="357"/>
        <v>0</v>
      </c>
      <c r="K1746" s="280">
        <f t="shared" si="357"/>
        <v>0</v>
      </c>
      <c r="L1746" s="280">
        <f t="shared" si="357"/>
        <v>0</v>
      </c>
      <c r="M1746" s="280">
        <f t="shared" si="357"/>
        <v>0</v>
      </c>
    </row>
    <row r="1747" spans="2:13" ht="15" customHeight="1">
      <c r="B1747" s="564" t="s">
        <v>550</v>
      </c>
      <c r="C1747" s="565"/>
      <c r="D1747" s="277" t="s">
        <v>545</v>
      </c>
      <c r="E1747" s="277" t="s">
        <v>545</v>
      </c>
      <c r="F1747" s="285" t="s">
        <v>545</v>
      </c>
      <c r="G1747" s="285" t="s">
        <v>545</v>
      </c>
      <c r="H1747" s="285" t="s">
        <v>545</v>
      </c>
      <c r="I1747" s="285" t="s">
        <v>545</v>
      </c>
      <c r="J1747" s="285" t="s">
        <v>545</v>
      </c>
      <c r="K1747" s="285" t="s">
        <v>545</v>
      </c>
      <c r="L1747" s="285" t="s">
        <v>545</v>
      </c>
      <c r="M1747" s="285" t="s">
        <v>545</v>
      </c>
    </row>
    <row r="1748" spans="2:13" ht="15" customHeight="1">
      <c r="B1748" s="564" t="s">
        <v>549</v>
      </c>
      <c r="C1748" s="565"/>
      <c r="D1748" s="277" t="s">
        <v>1312</v>
      </c>
      <c r="E1748" s="277" t="s">
        <v>1288</v>
      </c>
      <c r="F1748" s="279">
        <f>SUM(G1748:L1748)</f>
        <v>0</v>
      </c>
      <c r="G1748" s="279" t="s">
        <v>545</v>
      </c>
      <c r="H1748" s="279" t="s">
        <v>545</v>
      </c>
      <c r="I1748" s="279"/>
      <c r="J1748" s="279" t="s">
        <v>545</v>
      </c>
      <c r="K1748" s="279" t="s">
        <v>545</v>
      </c>
      <c r="L1748" s="279" t="s">
        <v>545</v>
      </c>
      <c r="M1748" s="279" t="s">
        <v>545</v>
      </c>
    </row>
    <row r="1749" spans="2:13" ht="15" customHeight="1">
      <c r="B1749" s="564" t="s">
        <v>548</v>
      </c>
      <c r="C1749" s="565"/>
      <c r="D1749" s="277" t="s">
        <v>1312</v>
      </c>
      <c r="E1749" s="277" t="s">
        <v>1288</v>
      </c>
      <c r="F1749" s="279">
        <f>SUM(G1749:L1749)</f>
        <v>0</v>
      </c>
      <c r="G1749" s="279" t="s">
        <v>545</v>
      </c>
      <c r="H1749" s="279" t="s">
        <v>545</v>
      </c>
      <c r="I1749" s="279" t="s">
        <v>545</v>
      </c>
      <c r="J1749" s="279" t="s">
        <v>545</v>
      </c>
      <c r="K1749" s="279" t="s">
        <v>545</v>
      </c>
      <c r="L1749" s="279" t="s">
        <v>545</v>
      </c>
      <c r="M1749" s="279" t="s">
        <v>545</v>
      </c>
    </row>
    <row r="1750" spans="2:13" ht="15" customHeight="1">
      <c r="B1750" s="564" t="s">
        <v>547</v>
      </c>
      <c r="C1750" s="565"/>
      <c r="D1750" s="277" t="s">
        <v>1312</v>
      </c>
      <c r="E1750" s="277" t="s">
        <v>1288</v>
      </c>
      <c r="F1750" s="279">
        <f>SUM(G1750:L1750)</f>
        <v>0</v>
      </c>
      <c r="G1750" s="279" t="s">
        <v>545</v>
      </c>
      <c r="H1750" s="279" t="s">
        <v>545</v>
      </c>
      <c r="I1750" s="279" t="s">
        <v>545</v>
      </c>
      <c r="J1750" s="279" t="s">
        <v>545</v>
      </c>
      <c r="K1750" s="279" t="s">
        <v>545</v>
      </c>
      <c r="L1750" s="279" t="s">
        <v>545</v>
      </c>
      <c r="M1750" s="279" t="s">
        <v>545</v>
      </c>
    </row>
    <row r="1751" spans="2:13" ht="15" customHeight="1">
      <c r="B1751" s="562" t="s">
        <v>1311</v>
      </c>
      <c r="C1751" s="563"/>
      <c r="D1751" s="277" t="s">
        <v>1310</v>
      </c>
      <c r="E1751" s="277" t="s">
        <v>1285</v>
      </c>
      <c r="F1751" s="280">
        <f>SUM(G1751:L1751)</f>
        <v>0</v>
      </c>
      <c r="G1751" s="280">
        <f t="shared" ref="G1751:M1751" si="358">SUM(G1753:G1755)</f>
        <v>0</v>
      </c>
      <c r="H1751" s="280">
        <f t="shared" si="358"/>
        <v>0</v>
      </c>
      <c r="I1751" s="280">
        <f t="shared" si="358"/>
        <v>0</v>
      </c>
      <c r="J1751" s="280">
        <f t="shared" si="358"/>
        <v>0</v>
      </c>
      <c r="K1751" s="280">
        <f t="shared" si="358"/>
        <v>0</v>
      </c>
      <c r="L1751" s="280">
        <f t="shared" si="358"/>
        <v>0</v>
      </c>
      <c r="M1751" s="280">
        <f t="shared" si="358"/>
        <v>0</v>
      </c>
    </row>
    <row r="1752" spans="2:13" ht="15" customHeight="1">
      <c r="B1752" s="574" t="s">
        <v>550</v>
      </c>
      <c r="C1752" s="575"/>
      <c r="D1752" s="277" t="s">
        <v>545</v>
      </c>
      <c r="E1752" s="277" t="s">
        <v>545</v>
      </c>
      <c r="F1752" s="285" t="s">
        <v>545</v>
      </c>
      <c r="G1752" s="285" t="s">
        <v>545</v>
      </c>
      <c r="H1752" s="285" t="s">
        <v>545</v>
      </c>
      <c r="I1752" s="285" t="s">
        <v>545</v>
      </c>
      <c r="J1752" s="285" t="s">
        <v>545</v>
      </c>
      <c r="K1752" s="285" t="s">
        <v>545</v>
      </c>
      <c r="L1752" s="285" t="s">
        <v>545</v>
      </c>
      <c r="M1752" s="285" t="s">
        <v>545</v>
      </c>
    </row>
    <row r="1753" spans="2:13" ht="15" customHeight="1">
      <c r="B1753" s="574" t="s">
        <v>549</v>
      </c>
      <c r="C1753" s="575"/>
      <c r="D1753" s="277" t="s">
        <v>1310</v>
      </c>
      <c r="E1753" s="277" t="s">
        <v>1285</v>
      </c>
      <c r="F1753" s="279">
        <f>SUM(G1753:L1753)</f>
        <v>0</v>
      </c>
      <c r="G1753" s="279"/>
      <c r="H1753" s="279"/>
      <c r="I1753" s="279"/>
      <c r="J1753" s="279"/>
      <c r="K1753" s="279"/>
      <c r="L1753" s="279"/>
      <c r="M1753" s="279"/>
    </row>
    <row r="1754" spans="2:13" ht="15" customHeight="1">
      <c r="B1754" s="574" t="s">
        <v>548</v>
      </c>
      <c r="C1754" s="575"/>
      <c r="D1754" s="277" t="s">
        <v>1310</v>
      </c>
      <c r="E1754" s="277" t="s">
        <v>1285</v>
      </c>
      <c r="F1754" s="279">
        <f>SUM(G1754:L1754)</f>
        <v>0</v>
      </c>
      <c r="G1754" s="279" t="s">
        <v>545</v>
      </c>
      <c r="H1754" s="279" t="s">
        <v>545</v>
      </c>
      <c r="I1754" s="279" t="s">
        <v>545</v>
      </c>
      <c r="J1754" s="279" t="s">
        <v>545</v>
      </c>
      <c r="K1754" s="279" t="s">
        <v>545</v>
      </c>
      <c r="L1754" s="279"/>
      <c r="M1754" s="279" t="s">
        <v>545</v>
      </c>
    </row>
    <row r="1755" spans="2:13" ht="15" customHeight="1">
      <c r="B1755" s="574" t="s">
        <v>547</v>
      </c>
      <c r="C1755" s="575"/>
      <c r="D1755" s="277" t="s">
        <v>1310</v>
      </c>
      <c r="E1755" s="277" t="s">
        <v>1285</v>
      </c>
      <c r="F1755" s="279">
        <f>SUM(G1755:L1755)</f>
        <v>0</v>
      </c>
      <c r="G1755" s="279" t="s">
        <v>545</v>
      </c>
      <c r="H1755" s="279" t="s">
        <v>545</v>
      </c>
      <c r="I1755" s="279" t="s">
        <v>545</v>
      </c>
      <c r="J1755" s="279" t="s">
        <v>545</v>
      </c>
      <c r="K1755" s="279" t="s">
        <v>545</v>
      </c>
      <c r="L1755" s="279"/>
      <c r="M1755" s="279" t="s">
        <v>545</v>
      </c>
    </row>
    <row r="1756" spans="2:13" ht="15" customHeight="1">
      <c r="B1756" s="562" t="s">
        <v>1309</v>
      </c>
      <c r="C1756" s="563"/>
      <c r="D1756" s="277" t="s">
        <v>1308</v>
      </c>
      <c r="E1756" s="277" t="s">
        <v>1307</v>
      </c>
      <c r="F1756" s="280">
        <f>SUM(G1756:L1756)</f>
        <v>0</v>
      </c>
      <c r="G1756" s="280">
        <f t="shared" ref="G1756:M1756" si="359">SUM(G1758:G1760)</f>
        <v>0</v>
      </c>
      <c r="H1756" s="280">
        <f t="shared" si="359"/>
        <v>0</v>
      </c>
      <c r="I1756" s="280">
        <f t="shared" si="359"/>
        <v>0</v>
      </c>
      <c r="J1756" s="280">
        <f t="shared" si="359"/>
        <v>0</v>
      </c>
      <c r="K1756" s="280">
        <f t="shared" si="359"/>
        <v>0</v>
      </c>
      <c r="L1756" s="280">
        <f t="shared" si="359"/>
        <v>0</v>
      </c>
      <c r="M1756" s="280">
        <f t="shared" si="359"/>
        <v>0</v>
      </c>
    </row>
    <row r="1757" spans="2:13" ht="15" customHeight="1">
      <c r="B1757" s="574" t="s">
        <v>550</v>
      </c>
      <c r="C1757" s="575"/>
      <c r="D1757" s="277" t="s">
        <v>545</v>
      </c>
      <c r="E1757" s="277" t="s">
        <v>545</v>
      </c>
      <c r="F1757" s="285" t="s">
        <v>545</v>
      </c>
      <c r="G1757" s="285" t="s">
        <v>545</v>
      </c>
      <c r="H1757" s="285" t="s">
        <v>545</v>
      </c>
      <c r="I1757" s="285" t="s">
        <v>545</v>
      </c>
      <c r="J1757" s="285" t="s">
        <v>545</v>
      </c>
      <c r="K1757" s="285" t="s">
        <v>545</v>
      </c>
      <c r="L1757" s="285" t="s">
        <v>545</v>
      </c>
      <c r="M1757" s="285" t="s">
        <v>545</v>
      </c>
    </row>
    <row r="1758" spans="2:13" ht="15" customHeight="1">
      <c r="B1758" s="574" t="s">
        <v>549</v>
      </c>
      <c r="C1758" s="575"/>
      <c r="D1758" s="277" t="s">
        <v>1308</v>
      </c>
      <c r="E1758" s="277" t="s">
        <v>1307</v>
      </c>
      <c r="F1758" s="279">
        <f>SUM(G1758:L1758)</f>
        <v>0</v>
      </c>
      <c r="G1758" s="279"/>
      <c r="H1758" s="279"/>
      <c r="I1758" s="279"/>
      <c r="J1758" s="279"/>
      <c r="K1758" s="279"/>
      <c r="L1758" s="279"/>
      <c r="M1758" s="279"/>
    </row>
    <row r="1759" spans="2:13" ht="15" customHeight="1">
      <c r="B1759" s="574" t="s">
        <v>548</v>
      </c>
      <c r="C1759" s="575"/>
      <c r="D1759" s="277" t="s">
        <v>1308</v>
      </c>
      <c r="E1759" s="277" t="s">
        <v>1307</v>
      </c>
      <c r="F1759" s="279">
        <f>SUM(G1759:L1759)</f>
        <v>0</v>
      </c>
      <c r="G1759" s="279" t="s">
        <v>545</v>
      </c>
      <c r="H1759" s="279" t="s">
        <v>545</v>
      </c>
      <c r="I1759" s="279" t="s">
        <v>545</v>
      </c>
      <c r="J1759" s="279" t="s">
        <v>545</v>
      </c>
      <c r="K1759" s="279" t="s">
        <v>545</v>
      </c>
      <c r="L1759" s="279"/>
      <c r="M1759" s="279" t="s">
        <v>545</v>
      </c>
    </row>
    <row r="1760" spans="2:13" ht="15" customHeight="1">
      <c r="B1760" s="574" t="s">
        <v>547</v>
      </c>
      <c r="C1760" s="575"/>
      <c r="D1760" s="277" t="s">
        <v>1308</v>
      </c>
      <c r="E1760" s="277" t="s">
        <v>1307</v>
      </c>
      <c r="F1760" s="279">
        <f>SUM(G1760:L1760)</f>
        <v>0</v>
      </c>
      <c r="G1760" s="279" t="s">
        <v>545</v>
      </c>
      <c r="H1760" s="279" t="s">
        <v>545</v>
      </c>
      <c r="I1760" s="279" t="s">
        <v>545</v>
      </c>
      <c r="J1760" s="279" t="s">
        <v>545</v>
      </c>
      <c r="K1760" s="279" t="s">
        <v>545</v>
      </c>
      <c r="L1760" s="279"/>
      <c r="M1760" s="279" t="s">
        <v>545</v>
      </c>
    </row>
    <row r="1761" spans="1:13" ht="15" customHeight="1">
      <c r="B1761" s="562" t="s">
        <v>1306</v>
      </c>
      <c r="C1761" s="563"/>
      <c r="D1761" s="277" t="s">
        <v>1305</v>
      </c>
      <c r="E1761" s="277" t="s">
        <v>1276</v>
      </c>
      <c r="F1761" s="280">
        <f>SUM(G1761:L1761)</f>
        <v>0</v>
      </c>
      <c r="G1761" s="280">
        <f t="shared" ref="G1761:M1761" si="360">SUM(G1763:G1765)</f>
        <v>0</v>
      </c>
      <c r="H1761" s="280">
        <f t="shared" si="360"/>
        <v>0</v>
      </c>
      <c r="I1761" s="280">
        <f t="shared" si="360"/>
        <v>0</v>
      </c>
      <c r="J1761" s="280">
        <f t="shared" si="360"/>
        <v>0</v>
      </c>
      <c r="K1761" s="280">
        <f t="shared" si="360"/>
        <v>0</v>
      </c>
      <c r="L1761" s="280">
        <f t="shared" si="360"/>
        <v>0</v>
      </c>
      <c r="M1761" s="280">
        <f t="shared" si="360"/>
        <v>0</v>
      </c>
    </row>
    <row r="1762" spans="1:13" ht="15" customHeight="1">
      <c r="B1762" s="572" t="s">
        <v>550</v>
      </c>
      <c r="C1762" s="573"/>
      <c r="D1762" s="277" t="s">
        <v>545</v>
      </c>
      <c r="E1762" s="277" t="s">
        <v>545</v>
      </c>
      <c r="F1762" s="285" t="s">
        <v>545</v>
      </c>
      <c r="G1762" s="285" t="s">
        <v>545</v>
      </c>
      <c r="H1762" s="285" t="s">
        <v>545</v>
      </c>
      <c r="I1762" s="285" t="s">
        <v>545</v>
      </c>
      <c r="J1762" s="285" t="s">
        <v>545</v>
      </c>
      <c r="K1762" s="285" t="s">
        <v>545</v>
      </c>
      <c r="L1762" s="285" t="s">
        <v>545</v>
      </c>
      <c r="M1762" s="285" t="s">
        <v>545</v>
      </c>
    </row>
    <row r="1763" spans="1:13" ht="15" customHeight="1">
      <c r="B1763" s="572" t="s">
        <v>549</v>
      </c>
      <c r="C1763" s="573"/>
      <c r="D1763" s="277" t="s">
        <v>1305</v>
      </c>
      <c r="E1763" s="277" t="s">
        <v>1276</v>
      </c>
      <c r="F1763" s="279">
        <f>SUM(G1763:L1763)</f>
        <v>0</v>
      </c>
      <c r="G1763" s="279">
        <f t="shared" ref="G1763:M1763" si="361">G1768+G1803+G1808</f>
        <v>0</v>
      </c>
      <c r="H1763" s="279">
        <f t="shared" si="361"/>
        <v>0</v>
      </c>
      <c r="I1763" s="279">
        <f t="shared" si="361"/>
        <v>0</v>
      </c>
      <c r="J1763" s="279">
        <f t="shared" si="361"/>
        <v>0</v>
      </c>
      <c r="K1763" s="279">
        <f t="shared" si="361"/>
        <v>0</v>
      </c>
      <c r="L1763" s="279">
        <f t="shared" si="361"/>
        <v>0</v>
      </c>
      <c r="M1763" s="279">
        <f t="shared" si="361"/>
        <v>0</v>
      </c>
    </row>
    <row r="1764" spans="1:13" ht="15" customHeight="1">
      <c r="B1764" s="572" t="s">
        <v>548</v>
      </c>
      <c r="C1764" s="573"/>
      <c r="D1764" s="277" t="s">
        <v>1305</v>
      </c>
      <c r="E1764" s="277" t="s">
        <v>1276</v>
      </c>
      <c r="F1764" s="279">
        <f>SUM(G1764:L1764)</f>
        <v>0</v>
      </c>
      <c r="G1764" s="279" t="s">
        <v>545</v>
      </c>
      <c r="H1764" s="279" t="s">
        <v>545</v>
      </c>
      <c r="I1764" s="279" t="s">
        <v>545</v>
      </c>
      <c r="J1764" s="279" t="s">
        <v>545</v>
      </c>
      <c r="K1764" s="279" t="s">
        <v>545</v>
      </c>
      <c r="L1764" s="279">
        <f>L1769+L1804+L1809</f>
        <v>0</v>
      </c>
      <c r="M1764" s="279" t="s">
        <v>545</v>
      </c>
    </row>
    <row r="1765" spans="1:13" ht="15" customHeight="1">
      <c r="B1765" s="572" t="s">
        <v>547</v>
      </c>
      <c r="C1765" s="573"/>
      <c r="D1765" s="277" t="s">
        <v>1305</v>
      </c>
      <c r="E1765" s="277" t="s">
        <v>1276</v>
      </c>
      <c r="F1765" s="279">
        <f>SUM(G1765:L1765)</f>
        <v>0</v>
      </c>
      <c r="G1765" s="279" t="s">
        <v>545</v>
      </c>
      <c r="H1765" s="279" t="s">
        <v>545</v>
      </c>
      <c r="I1765" s="279" t="s">
        <v>545</v>
      </c>
      <c r="J1765" s="279" t="s">
        <v>545</v>
      </c>
      <c r="K1765" s="279" t="s">
        <v>545</v>
      </c>
      <c r="L1765" s="279">
        <f>L1770+L1805+L1810</f>
        <v>0</v>
      </c>
      <c r="M1765" s="279" t="s">
        <v>545</v>
      </c>
    </row>
    <row r="1766" spans="1:13" ht="15" customHeight="1">
      <c r="B1766" s="562" t="s">
        <v>1304</v>
      </c>
      <c r="C1766" s="563"/>
      <c r="D1766" s="277" t="s">
        <v>1303</v>
      </c>
      <c r="E1766" s="277" t="s">
        <v>1290</v>
      </c>
      <c r="F1766" s="280">
        <f>SUM(G1766:L1766)</f>
        <v>0</v>
      </c>
      <c r="G1766" s="280">
        <f t="shared" ref="G1766:M1766" si="362">SUM(G1768:G1770)</f>
        <v>0</v>
      </c>
      <c r="H1766" s="280">
        <f t="shared" si="362"/>
        <v>0</v>
      </c>
      <c r="I1766" s="280">
        <f t="shared" si="362"/>
        <v>0</v>
      </c>
      <c r="J1766" s="280">
        <f t="shared" si="362"/>
        <v>0</v>
      </c>
      <c r="K1766" s="280">
        <f t="shared" si="362"/>
        <v>0</v>
      </c>
      <c r="L1766" s="280">
        <f t="shared" si="362"/>
        <v>0</v>
      </c>
      <c r="M1766" s="280">
        <f t="shared" si="362"/>
        <v>0</v>
      </c>
    </row>
    <row r="1767" spans="1:13" ht="15" customHeight="1">
      <c r="B1767" s="574" t="s">
        <v>550</v>
      </c>
      <c r="C1767" s="575"/>
      <c r="D1767" s="277" t="s">
        <v>545</v>
      </c>
      <c r="E1767" s="277" t="s">
        <v>545</v>
      </c>
      <c r="F1767" s="285" t="s">
        <v>545</v>
      </c>
      <c r="G1767" s="285" t="s">
        <v>545</v>
      </c>
      <c r="H1767" s="285" t="s">
        <v>545</v>
      </c>
      <c r="I1767" s="285" t="s">
        <v>545</v>
      </c>
      <c r="J1767" s="285" t="s">
        <v>545</v>
      </c>
      <c r="K1767" s="285" t="s">
        <v>545</v>
      </c>
      <c r="L1767" s="285" t="s">
        <v>545</v>
      </c>
      <c r="M1767" s="285" t="s">
        <v>545</v>
      </c>
    </row>
    <row r="1768" spans="1:13" ht="15" customHeight="1">
      <c r="B1768" s="574" t="s">
        <v>549</v>
      </c>
      <c r="C1768" s="575"/>
      <c r="D1768" s="277" t="s">
        <v>1303</v>
      </c>
      <c r="E1768" s="277" t="s">
        <v>1290</v>
      </c>
      <c r="F1768" s="279">
        <f>SUM(G1768:L1768)</f>
        <v>0</v>
      </c>
      <c r="G1768" s="279"/>
      <c r="H1768" s="279"/>
      <c r="I1768" s="279"/>
      <c r="J1768" s="279"/>
      <c r="K1768" s="279"/>
      <c r="L1768" s="279"/>
      <c r="M1768" s="279"/>
    </row>
    <row r="1769" spans="1:13" ht="15" customHeight="1">
      <c r="B1769" s="574" t="s">
        <v>548</v>
      </c>
      <c r="C1769" s="575"/>
      <c r="D1769" s="277" t="s">
        <v>1303</v>
      </c>
      <c r="E1769" s="277" t="s">
        <v>1290</v>
      </c>
      <c r="F1769" s="279">
        <f>SUM(G1769:L1769)</f>
        <v>0</v>
      </c>
      <c r="G1769" s="279" t="s">
        <v>545</v>
      </c>
      <c r="H1769" s="279" t="s">
        <v>545</v>
      </c>
      <c r="I1769" s="279" t="s">
        <v>545</v>
      </c>
      <c r="J1769" s="279" t="s">
        <v>545</v>
      </c>
      <c r="K1769" s="279" t="s">
        <v>545</v>
      </c>
      <c r="L1769" s="279"/>
      <c r="M1769" s="279"/>
    </row>
    <row r="1770" spans="1:13" ht="15" customHeight="1">
      <c r="B1770" s="574" t="s">
        <v>547</v>
      </c>
      <c r="C1770" s="575"/>
      <c r="D1770" s="277" t="s">
        <v>1303</v>
      </c>
      <c r="E1770" s="277" t="s">
        <v>1290</v>
      </c>
      <c r="F1770" s="279">
        <f>SUM(G1770:L1770)</f>
        <v>0</v>
      </c>
      <c r="G1770" s="279" t="s">
        <v>545</v>
      </c>
      <c r="H1770" s="279" t="s">
        <v>545</v>
      </c>
      <c r="I1770" s="279" t="s">
        <v>545</v>
      </c>
      <c r="J1770" s="279" t="s">
        <v>545</v>
      </c>
      <c r="K1770" s="279" t="s">
        <v>545</v>
      </c>
      <c r="L1770" s="279"/>
      <c r="M1770" s="279"/>
    </row>
    <row r="1771" spans="1:13" ht="15" customHeight="1">
      <c r="A1771" s="265">
        <v>8077420953</v>
      </c>
      <c r="B1771" s="562" t="s">
        <v>1302</v>
      </c>
      <c r="C1771" s="563"/>
      <c r="D1771" s="277" t="s">
        <v>1301</v>
      </c>
      <c r="E1771" s="277" t="s">
        <v>1290</v>
      </c>
      <c r="F1771" s="280">
        <f>SUM(G1771:L1771)</f>
        <v>0</v>
      </c>
      <c r="G1771" s="280">
        <f t="shared" ref="G1771:M1771" si="363">SUM(G1773:G1775)</f>
        <v>0</v>
      </c>
      <c r="H1771" s="280">
        <f t="shared" si="363"/>
        <v>0</v>
      </c>
      <c r="I1771" s="280">
        <f t="shared" si="363"/>
        <v>0</v>
      </c>
      <c r="J1771" s="280">
        <f t="shared" si="363"/>
        <v>0</v>
      </c>
      <c r="K1771" s="280">
        <f t="shared" si="363"/>
        <v>0</v>
      </c>
      <c r="L1771" s="280">
        <f t="shared" si="363"/>
        <v>0</v>
      </c>
      <c r="M1771" s="280">
        <f t="shared" si="363"/>
        <v>0</v>
      </c>
    </row>
    <row r="1772" spans="1:13" ht="15" customHeight="1">
      <c r="B1772" s="564" t="s">
        <v>550</v>
      </c>
      <c r="C1772" s="565"/>
      <c r="D1772" s="277" t="s">
        <v>545</v>
      </c>
      <c r="E1772" s="277" t="s">
        <v>545</v>
      </c>
      <c r="F1772" s="285" t="s">
        <v>545</v>
      </c>
      <c r="G1772" s="285" t="s">
        <v>545</v>
      </c>
      <c r="H1772" s="285" t="s">
        <v>545</v>
      </c>
      <c r="I1772" s="285" t="s">
        <v>545</v>
      </c>
      <c r="J1772" s="285" t="s">
        <v>545</v>
      </c>
      <c r="K1772" s="285" t="s">
        <v>545</v>
      </c>
      <c r="L1772" s="285" t="s">
        <v>545</v>
      </c>
      <c r="M1772" s="285" t="s">
        <v>545</v>
      </c>
    </row>
    <row r="1773" spans="1:13" ht="15" customHeight="1">
      <c r="B1773" s="564" t="s">
        <v>549</v>
      </c>
      <c r="C1773" s="565"/>
      <c r="D1773" s="277" t="s">
        <v>1301</v>
      </c>
      <c r="E1773" s="277" t="s">
        <v>1290</v>
      </c>
      <c r="F1773" s="279">
        <f>SUM(G1773:L1773)</f>
        <v>0</v>
      </c>
      <c r="G1773" s="279" t="s">
        <v>545</v>
      </c>
      <c r="H1773" s="279" t="s">
        <v>545</v>
      </c>
      <c r="I1773" s="279" t="s">
        <v>545</v>
      </c>
      <c r="J1773" s="279" t="s">
        <v>545</v>
      </c>
      <c r="K1773" s="279" t="s">
        <v>545</v>
      </c>
      <c r="L1773" s="279" t="s">
        <v>545</v>
      </c>
      <c r="M1773" s="279" t="s">
        <v>545</v>
      </c>
    </row>
    <row r="1774" spans="1:13" ht="15" customHeight="1">
      <c r="B1774" s="564" t="s">
        <v>548</v>
      </c>
      <c r="C1774" s="565"/>
      <c r="D1774" s="277" t="s">
        <v>1301</v>
      </c>
      <c r="E1774" s="277" t="s">
        <v>1290</v>
      </c>
      <c r="F1774" s="279">
        <f>SUM(G1774:L1774)</f>
        <v>0</v>
      </c>
      <c r="G1774" s="279" t="s">
        <v>545</v>
      </c>
      <c r="H1774" s="279" t="s">
        <v>545</v>
      </c>
      <c r="I1774" s="279" t="s">
        <v>545</v>
      </c>
      <c r="J1774" s="279" t="s">
        <v>545</v>
      </c>
      <c r="K1774" s="279" t="s">
        <v>545</v>
      </c>
      <c r="L1774" s="279" t="s">
        <v>545</v>
      </c>
      <c r="M1774" s="279" t="s">
        <v>545</v>
      </c>
    </row>
    <row r="1775" spans="1:13" ht="15" customHeight="1">
      <c r="B1775" s="564" t="s">
        <v>547</v>
      </c>
      <c r="C1775" s="565"/>
      <c r="D1775" s="277" t="s">
        <v>1301</v>
      </c>
      <c r="E1775" s="277" t="s">
        <v>1290</v>
      </c>
      <c r="F1775" s="279">
        <f>SUM(G1775:L1775)</f>
        <v>0</v>
      </c>
      <c r="G1775" s="279" t="s">
        <v>545</v>
      </c>
      <c r="H1775" s="279" t="s">
        <v>545</v>
      </c>
      <c r="I1775" s="279" t="s">
        <v>545</v>
      </c>
      <c r="J1775" s="279" t="s">
        <v>545</v>
      </c>
      <c r="K1775" s="279" t="s">
        <v>545</v>
      </c>
      <c r="L1775" s="279" t="s">
        <v>545</v>
      </c>
      <c r="M1775" s="279" t="s">
        <v>545</v>
      </c>
    </row>
    <row r="1776" spans="1:13" ht="15" customHeight="1">
      <c r="A1776" s="265">
        <v>8077428453</v>
      </c>
      <c r="B1776" s="562" t="s">
        <v>1300</v>
      </c>
      <c r="C1776" s="563"/>
      <c r="D1776" s="277" t="s">
        <v>1299</v>
      </c>
      <c r="E1776" s="277" t="s">
        <v>1290</v>
      </c>
      <c r="F1776" s="280">
        <f>SUM(G1776:L1776)</f>
        <v>0</v>
      </c>
      <c r="G1776" s="280">
        <f t="shared" ref="G1776:M1776" si="364">SUM(G1778:G1780)</f>
        <v>0</v>
      </c>
      <c r="H1776" s="280">
        <f t="shared" si="364"/>
        <v>0</v>
      </c>
      <c r="I1776" s="280">
        <f t="shared" si="364"/>
        <v>0</v>
      </c>
      <c r="J1776" s="280">
        <f t="shared" si="364"/>
        <v>0</v>
      </c>
      <c r="K1776" s="280">
        <f t="shared" si="364"/>
        <v>0</v>
      </c>
      <c r="L1776" s="280">
        <f t="shared" si="364"/>
        <v>0</v>
      </c>
      <c r="M1776" s="280">
        <f t="shared" si="364"/>
        <v>0</v>
      </c>
    </row>
    <row r="1777" spans="1:15" ht="15" customHeight="1">
      <c r="B1777" s="564" t="s">
        <v>550</v>
      </c>
      <c r="C1777" s="565"/>
      <c r="D1777" s="277" t="s">
        <v>545</v>
      </c>
      <c r="E1777" s="277" t="s">
        <v>545</v>
      </c>
      <c r="F1777" s="285" t="s">
        <v>545</v>
      </c>
      <c r="G1777" s="285" t="s">
        <v>545</v>
      </c>
      <c r="H1777" s="285" t="s">
        <v>545</v>
      </c>
      <c r="I1777" s="285" t="s">
        <v>545</v>
      </c>
      <c r="J1777" s="285" t="s">
        <v>545</v>
      </c>
      <c r="K1777" s="285" t="s">
        <v>545</v>
      </c>
      <c r="L1777" s="285" t="s">
        <v>545</v>
      </c>
      <c r="M1777" s="285" t="s">
        <v>545</v>
      </c>
    </row>
    <row r="1778" spans="1:15" ht="15" customHeight="1">
      <c r="B1778" s="564" t="s">
        <v>549</v>
      </c>
      <c r="C1778" s="565"/>
      <c r="D1778" s="277" t="s">
        <v>1299</v>
      </c>
      <c r="E1778" s="277" t="s">
        <v>1290</v>
      </c>
      <c r="F1778" s="279">
        <f>SUM(G1778:L1778)</f>
        <v>0</v>
      </c>
      <c r="G1778" s="279" t="s">
        <v>545</v>
      </c>
      <c r="H1778" s="279" t="s">
        <v>545</v>
      </c>
      <c r="I1778" s="279" t="s">
        <v>545</v>
      </c>
      <c r="J1778" s="279" t="s">
        <v>545</v>
      </c>
      <c r="K1778" s="279" t="s">
        <v>545</v>
      </c>
      <c r="L1778" s="279" t="s">
        <v>545</v>
      </c>
      <c r="M1778" s="279" t="s">
        <v>545</v>
      </c>
    </row>
    <row r="1779" spans="1:15" ht="15" customHeight="1">
      <c r="B1779" s="564" t="s">
        <v>548</v>
      </c>
      <c r="C1779" s="565"/>
      <c r="D1779" s="277" t="s">
        <v>1299</v>
      </c>
      <c r="E1779" s="277" t="s">
        <v>1290</v>
      </c>
      <c r="F1779" s="279">
        <f>SUM(G1779:L1779)</f>
        <v>0</v>
      </c>
      <c r="G1779" s="279" t="s">
        <v>545</v>
      </c>
      <c r="H1779" s="279" t="s">
        <v>545</v>
      </c>
      <c r="I1779" s="279" t="s">
        <v>545</v>
      </c>
      <c r="J1779" s="279" t="s">
        <v>545</v>
      </c>
      <c r="K1779" s="279" t="s">
        <v>545</v>
      </c>
      <c r="L1779" s="279" t="s">
        <v>545</v>
      </c>
      <c r="M1779" s="279" t="s">
        <v>545</v>
      </c>
    </row>
    <row r="1780" spans="1:15" ht="15" customHeight="1">
      <c r="B1780" s="564" t="s">
        <v>547</v>
      </c>
      <c r="C1780" s="565"/>
      <c r="D1780" s="277" t="s">
        <v>1299</v>
      </c>
      <c r="E1780" s="277" t="s">
        <v>1290</v>
      </c>
      <c r="F1780" s="279">
        <f>SUM(G1780:L1780)</f>
        <v>0</v>
      </c>
      <c r="G1780" s="279" t="s">
        <v>545</v>
      </c>
      <c r="H1780" s="279" t="s">
        <v>545</v>
      </c>
      <c r="I1780" s="279" t="s">
        <v>545</v>
      </c>
      <c r="J1780" s="279" t="s">
        <v>545</v>
      </c>
      <c r="K1780" s="279" t="s">
        <v>545</v>
      </c>
      <c r="L1780" s="279" t="s">
        <v>545</v>
      </c>
      <c r="M1780" s="279" t="s">
        <v>545</v>
      </c>
    </row>
    <row r="1781" spans="1:15" ht="15" customHeight="1">
      <c r="A1781" s="265">
        <v>8077425953</v>
      </c>
      <c r="B1781" s="562" t="s">
        <v>1298</v>
      </c>
      <c r="C1781" s="563"/>
      <c r="D1781" s="277" t="s">
        <v>1297</v>
      </c>
      <c r="E1781" s="277" t="s">
        <v>1290</v>
      </c>
      <c r="F1781" s="280">
        <f>SUM(G1781:L1781)</f>
        <v>0</v>
      </c>
      <c r="G1781" s="280">
        <f t="shared" ref="G1781:M1781" si="365">SUM(G1783:G1785)</f>
        <v>0</v>
      </c>
      <c r="H1781" s="280">
        <f t="shared" si="365"/>
        <v>0</v>
      </c>
      <c r="I1781" s="280">
        <f t="shared" si="365"/>
        <v>0</v>
      </c>
      <c r="J1781" s="280">
        <f t="shared" si="365"/>
        <v>0</v>
      </c>
      <c r="K1781" s="280">
        <f t="shared" si="365"/>
        <v>0</v>
      </c>
      <c r="L1781" s="280">
        <f t="shared" si="365"/>
        <v>0</v>
      </c>
      <c r="M1781" s="280">
        <f t="shared" si="365"/>
        <v>0</v>
      </c>
    </row>
    <row r="1782" spans="1:15" ht="15" customHeight="1">
      <c r="B1782" s="580" t="s">
        <v>550</v>
      </c>
      <c r="C1782" s="581"/>
      <c r="D1782" s="277" t="s">
        <v>545</v>
      </c>
      <c r="E1782" s="277" t="s">
        <v>545</v>
      </c>
      <c r="F1782" s="285" t="s">
        <v>545</v>
      </c>
      <c r="G1782" s="285" t="s">
        <v>545</v>
      </c>
      <c r="H1782" s="285" t="s">
        <v>545</v>
      </c>
      <c r="I1782" s="285" t="s">
        <v>545</v>
      </c>
      <c r="J1782" s="285" t="s">
        <v>545</v>
      </c>
      <c r="K1782" s="285" t="s">
        <v>545</v>
      </c>
      <c r="L1782" s="285" t="s">
        <v>545</v>
      </c>
      <c r="M1782" s="285" t="s">
        <v>545</v>
      </c>
    </row>
    <row r="1783" spans="1:15" ht="15" customHeight="1">
      <c r="B1783" s="580" t="s">
        <v>549</v>
      </c>
      <c r="C1783" s="581"/>
      <c r="D1783" s="277" t="s">
        <v>1297</v>
      </c>
      <c r="E1783" s="277" t="s">
        <v>1290</v>
      </c>
      <c r="F1783" s="279">
        <f>SUM(G1783:L1783)</f>
        <v>0</v>
      </c>
      <c r="G1783" s="279" t="s">
        <v>545</v>
      </c>
      <c r="H1783" s="279" t="s">
        <v>545</v>
      </c>
      <c r="I1783" s="279" t="s">
        <v>545</v>
      </c>
      <c r="J1783" s="279" t="s">
        <v>545</v>
      </c>
      <c r="K1783" s="279" t="s">
        <v>545</v>
      </c>
      <c r="L1783" s="279" t="s">
        <v>545</v>
      </c>
      <c r="M1783" s="279" t="s">
        <v>545</v>
      </c>
    </row>
    <row r="1784" spans="1:15" ht="15" customHeight="1">
      <c r="B1784" s="580" t="s">
        <v>548</v>
      </c>
      <c r="C1784" s="581"/>
      <c r="D1784" s="277" t="s">
        <v>1297</v>
      </c>
      <c r="E1784" s="277" t="s">
        <v>1290</v>
      </c>
      <c r="F1784" s="279">
        <f>SUM(G1784:L1784)</f>
        <v>0</v>
      </c>
      <c r="G1784" s="279" t="s">
        <v>545</v>
      </c>
      <c r="H1784" s="279" t="s">
        <v>545</v>
      </c>
      <c r="I1784" s="279" t="s">
        <v>545</v>
      </c>
      <c r="J1784" s="279" t="s">
        <v>545</v>
      </c>
      <c r="K1784" s="279" t="s">
        <v>545</v>
      </c>
      <c r="L1784" s="279" t="s">
        <v>545</v>
      </c>
      <c r="M1784" s="279" t="s">
        <v>545</v>
      </c>
    </row>
    <row r="1785" spans="1:15" ht="15" customHeight="1">
      <c r="B1785" s="580" t="s">
        <v>547</v>
      </c>
      <c r="C1785" s="581"/>
      <c r="D1785" s="277" t="s">
        <v>1297</v>
      </c>
      <c r="E1785" s="277" t="s">
        <v>1290</v>
      </c>
      <c r="F1785" s="279">
        <f>SUM(G1785:L1785)</f>
        <v>0</v>
      </c>
      <c r="G1785" s="279" t="s">
        <v>545</v>
      </c>
      <c r="H1785" s="279" t="s">
        <v>545</v>
      </c>
      <c r="I1785" s="279" t="s">
        <v>545</v>
      </c>
      <c r="J1785" s="279" t="s">
        <v>545</v>
      </c>
      <c r="K1785" s="279" t="s">
        <v>545</v>
      </c>
      <c r="L1785" s="279" t="s">
        <v>545</v>
      </c>
      <c r="M1785" s="279" t="s">
        <v>545</v>
      </c>
    </row>
    <row r="1786" spans="1:15" ht="15" customHeight="1">
      <c r="A1786" s="265">
        <v>8077398453</v>
      </c>
      <c r="B1786" s="562" t="s">
        <v>1296</v>
      </c>
      <c r="C1786" s="563"/>
      <c r="D1786" s="277" t="s">
        <v>1295</v>
      </c>
      <c r="E1786" s="277" t="s">
        <v>1290</v>
      </c>
      <c r="F1786" s="280">
        <f>SUM(G1786:L1786)</f>
        <v>0</v>
      </c>
      <c r="G1786" s="280">
        <f t="shared" ref="G1786:M1786" si="366">SUM(G1788:G1790)</f>
        <v>0</v>
      </c>
      <c r="H1786" s="280">
        <f t="shared" si="366"/>
        <v>0</v>
      </c>
      <c r="I1786" s="280">
        <f t="shared" si="366"/>
        <v>0</v>
      </c>
      <c r="J1786" s="280">
        <f t="shared" si="366"/>
        <v>0</v>
      </c>
      <c r="K1786" s="280">
        <f t="shared" si="366"/>
        <v>0</v>
      </c>
      <c r="L1786" s="280">
        <f t="shared" si="366"/>
        <v>0</v>
      </c>
      <c r="M1786" s="280">
        <f t="shared" si="366"/>
        <v>0</v>
      </c>
    </row>
    <row r="1787" spans="1:15" ht="15" customHeight="1">
      <c r="B1787" s="580" t="s">
        <v>550</v>
      </c>
      <c r="C1787" s="581"/>
      <c r="D1787" s="277" t="s">
        <v>545</v>
      </c>
      <c r="E1787" s="277" t="s">
        <v>545</v>
      </c>
      <c r="F1787" s="285" t="s">
        <v>545</v>
      </c>
      <c r="G1787" s="285" t="s">
        <v>545</v>
      </c>
      <c r="H1787" s="285" t="s">
        <v>545</v>
      </c>
      <c r="I1787" s="285" t="s">
        <v>545</v>
      </c>
      <c r="J1787" s="285" t="s">
        <v>545</v>
      </c>
      <c r="K1787" s="285" t="s">
        <v>545</v>
      </c>
      <c r="L1787" s="285" t="s">
        <v>545</v>
      </c>
      <c r="M1787" s="285" t="s">
        <v>545</v>
      </c>
    </row>
    <row r="1788" spans="1:15" ht="15" customHeight="1">
      <c r="B1788" s="580" t="s">
        <v>549</v>
      </c>
      <c r="C1788" s="581"/>
      <c r="D1788" s="277" t="s">
        <v>1295</v>
      </c>
      <c r="E1788" s="277" t="s">
        <v>1290</v>
      </c>
      <c r="F1788" s="279">
        <f>SUM(G1788:L1788)</f>
        <v>0</v>
      </c>
      <c r="G1788" s="279" t="s">
        <v>545</v>
      </c>
      <c r="H1788" s="279" t="s">
        <v>545</v>
      </c>
      <c r="I1788" s="279" t="s">
        <v>545</v>
      </c>
      <c r="J1788" s="279" t="s">
        <v>545</v>
      </c>
      <c r="K1788" s="279" t="s">
        <v>545</v>
      </c>
      <c r="L1788" s="279"/>
      <c r="M1788" s="279"/>
      <c r="N1788" s="284"/>
      <c r="O1788" s="284"/>
    </row>
    <row r="1789" spans="1:15" ht="15" customHeight="1">
      <c r="B1789" s="580" t="s">
        <v>548</v>
      </c>
      <c r="C1789" s="581"/>
      <c r="D1789" s="277" t="s">
        <v>1295</v>
      </c>
      <c r="E1789" s="277" t="s">
        <v>1290</v>
      </c>
      <c r="F1789" s="279">
        <f>SUM(G1789:L1789)</f>
        <v>0</v>
      </c>
      <c r="G1789" s="279" t="s">
        <v>545</v>
      </c>
      <c r="H1789" s="279" t="s">
        <v>545</v>
      </c>
      <c r="I1789" s="279" t="s">
        <v>545</v>
      </c>
      <c r="J1789" s="279" t="s">
        <v>545</v>
      </c>
      <c r="K1789" s="279" t="s">
        <v>545</v>
      </c>
      <c r="L1789" s="279"/>
      <c r="M1789" s="279"/>
      <c r="N1789" s="284"/>
      <c r="O1789" s="284"/>
    </row>
    <row r="1790" spans="1:15" ht="15" customHeight="1">
      <c r="B1790" s="580" t="s">
        <v>547</v>
      </c>
      <c r="C1790" s="581"/>
      <c r="D1790" s="277" t="s">
        <v>1295</v>
      </c>
      <c r="E1790" s="277" t="s">
        <v>1290</v>
      </c>
      <c r="F1790" s="279">
        <f>SUM(G1790:L1790)</f>
        <v>0</v>
      </c>
      <c r="G1790" s="279" t="s">
        <v>545</v>
      </c>
      <c r="H1790" s="279" t="s">
        <v>545</v>
      </c>
      <c r="I1790" s="279" t="s">
        <v>545</v>
      </c>
      <c r="J1790" s="279" t="s">
        <v>545</v>
      </c>
      <c r="K1790" s="279" t="s">
        <v>545</v>
      </c>
      <c r="L1790" s="279"/>
      <c r="M1790" s="279"/>
      <c r="N1790" s="284"/>
      <c r="O1790" s="284"/>
    </row>
    <row r="1791" spans="1:15" ht="15" customHeight="1">
      <c r="B1791" s="562" t="s">
        <v>1294</v>
      </c>
      <c r="C1791" s="563"/>
      <c r="D1791" s="277" t="s">
        <v>1293</v>
      </c>
      <c r="E1791" s="277" t="s">
        <v>1290</v>
      </c>
      <c r="F1791" s="280">
        <f>SUM(G1791:L1791)</f>
        <v>0</v>
      </c>
      <c r="G1791" s="280">
        <f t="shared" ref="G1791:M1791" si="367">SUM(G1793:G1795)</f>
        <v>0</v>
      </c>
      <c r="H1791" s="280">
        <f t="shared" si="367"/>
        <v>0</v>
      </c>
      <c r="I1791" s="280">
        <f t="shared" si="367"/>
        <v>0</v>
      </c>
      <c r="J1791" s="280">
        <f t="shared" si="367"/>
        <v>0</v>
      </c>
      <c r="K1791" s="280">
        <f t="shared" si="367"/>
        <v>0</v>
      </c>
      <c r="L1791" s="280">
        <f t="shared" si="367"/>
        <v>0</v>
      </c>
      <c r="M1791" s="280">
        <f t="shared" si="367"/>
        <v>0</v>
      </c>
    </row>
    <row r="1792" spans="1:15" ht="15" customHeight="1">
      <c r="B1792" s="580" t="s">
        <v>550</v>
      </c>
      <c r="C1792" s="581"/>
      <c r="D1792" s="277" t="s">
        <v>545</v>
      </c>
      <c r="E1792" s="277" t="s">
        <v>545</v>
      </c>
      <c r="F1792" s="285" t="s">
        <v>545</v>
      </c>
      <c r="G1792" s="285" t="s">
        <v>545</v>
      </c>
      <c r="H1792" s="285" t="s">
        <v>545</v>
      </c>
      <c r="I1792" s="285" t="s">
        <v>545</v>
      </c>
      <c r="J1792" s="285" t="s">
        <v>545</v>
      </c>
      <c r="K1792" s="285" t="s">
        <v>545</v>
      </c>
      <c r="L1792" s="285" t="s">
        <v>545</v>
      </c>
      <c r="M1792" s="285" t="s">
        <v>545</v>
      </c>
    </row>
    <row r="1793" spans="2:14" ht="15" customHeight="1">
      <c r="B1793" s="580" t="s">
        <v>549</v>
      </c>
      <c r="C1793" s="581"/>
      <c r="D1793" s="277" t="s">
        <v>1293</v>
      </c>
      <c r="E1793" s="277" t="s">
        <v>1290</v>
      </c>
      <c r="F1793" s="279">
        <f>SUM(G1793:L1793)</f>
        <v>0</v>
      </c>
      <c r="G1793" s="279" t="s">
        <v>545</v>
      </c>
      <c r="H1793" s="279" t="s">
        <v>545</v>
      </c>
      <c r="I1793" s="279" t="s">
        <v>545</v>
      </c>
      <c r="J1793" s="279" t="s">
        <v>545</v>
      </c>
      <c r="K1793" s="279" t="s">
        <v>545</v>
      </c>
      <c r="L1793" s="279" t="s">
        <v>545</v>
      </c>
      <c r="M1793" s="279" t="s">
        <v>545</v>
      </c>
    </row>
    <row r="1794" spans="2:14" ht="15" customHeight="1">
      <c r="B1794" s="580" t="s">
        <v>548</v>
      </c>
      <c r="C1794" s="581"/>
      <c r="D1794" s="277" t="s">
        <v>1293</v>
      </c>
      <c r="E1794" s="277" t="s">
        <v>1290</v>
      </c>
      <c r="F1794" s="279">
        <f>SUM(G1794:L1794)</f>
        <v>0</v>
      </c>
      <c r="G1794" s="279" t="s">
        <v>545</v>
      </c>
      <c r="H1794" s="279" t="s">
        <v>545</v>
      </c>
      <c r="I1794" s="279" t="s">
        <v>545</v>
      </c>
      <c r="J1794" s="279" t="s">
        <v>545</v>
      </c>
      <c r="K1794" s="279" t="s">
        <v>545</v>
      </c>
      <c r="L1794" s="279" t="s">
        <v>545</v>
      </c>
      <c r="M1794" s="279" t="s">
        <v>545</v>
      </c>
    </row>
    <row r="1795" spans="2:14" ht="15" customHeight="1">
      <c r="B1795" s="580" t="s">
        <v>547</v>
      </c>
      <c r="C1795" s="581"/>
      <c r="D1795" s="277" t="s">
        <v>1293</v>
      </c>
      <c r="E1795" s="277" t="s">
        <v>1290</v>
      </c>
      <c r="F1795" s="279">
        <f>SUM(G1795:L1795)</f>
        <v>0</v>
      </c>
      <c r="G1795" s="279" t="s">
        <v>545</v>
      </c>
      <c r="H1795" s="279" t="s">
        <v>545</v>
      </c>
      <c r="I1795" s="279" t="s">
        <v>545</v>
      </c>
      <c r="J1795" s="279" t="s">
        <v>545</v>
      </c>
      <c r="K1795" s="279" t="s">
        <v>545</v>
      </c>
      <c r="L1795" s="279" t="s">
        <v>545</v>
      </c>
      <c r="M1795" s="279" t="s">
        <v>545</v>
      </c>
    </row>
    <row r="1796" spans="2:14" ht="15" customHeight="1">
      <c r="B1796" s="562" t="s">
        <v>1292</v>
      </c>
      <c r="C1796" s="563"/>
      <c r="D1796" s="277" t="s">
        <v>1291</v>
      </c>
      <c r="E1796" s="277" t="s">
        <v>1290</v>
      </c>
      <c r="F1796" s="280">
        <f>SUM(G1796:L1796)</f>
        <v>0</v>
      </c>
      <c r="G1796" s="280">
        <f t="shared" ref="G1796:M1796" si="368">SUM(G1798:G1800)</f>
        <v>0</v>
      </c>
      <c r="H1796" s="280">
        <f t="shared" si="368"/>
        <v>0</v>
      </c>
      <c r="I1796" s="280">
        <f t="shared" si="368"/>
        <v>0</v>
      </c>
      <c r="J1796" s="280">
        <f t="shared" si="368"/>
        <v>0</v>
      </c>
      <c r="K1796" s="280">
        <f t="shared" si="368"/>
        <v>0</v>
      </c>
      <c r="L1796" s="280">
        <f t="shared" si="368"/>
        <v>0</v>
      </c>
      <c r="M1796" s="280">
        <f t="shared" si="368"/>
        <v>0</v>
      </c>
    </row>
    <row r="1797" spans="2:14" ht="15" customHeight="1">
      <c r="B1797" s="580" t="s">
        <v>550</v>
      </c>
      <c r="C1797" s="581"/>
      <c r="D1797" s="277" t="s">
        <v>545</v>
      </c>
      <c r="E1797" s="277" t="s">
        <v>545</v>
      </c>
      <c r="F1797" s="285" t="s">
        <v>545</v>
      </c>
      <c r="G1797" s="285" t="s">
        <v>545</v>
      </c>
      <c r="H1797" s="285" t="s">
        <v>545</v>
      </c>
      <c r="I1797" s="285" t="s">
        <v>545</v>
      </c>
      <c r="J1797" s="285" t="s">
        <v>545</v>
      </c>
      <c r="K1797" s="285" t="s">
        <v>545</v>
      </c>
      <c r="L1797" s="285" t="s">
        <v>545</v>
      </c>
      <c r="M1797" s="285" t="s">
        <v>545</v>
      </c>
    </row>
    <row r="1798" spans="2:14" ht="15" customHeight="1">
      <c r="B1798" s="580" t="s">
        <v>549</v>
      </c>
      <c r="C1798" s="581"/>
      <c r="D1798" s="277" t="s">
        <v>1291</v>
      </c>
      <c r="E1798" s="277" t="s">
        <v>1290</v>
      </c>
      <c r="F1798" s="279">
        <f>SUM(G1798:L1798)</f>
        <v>0</v>
      </c>
      <c r="G1798" s="279" t="s">
        <v>545</v>
      </c>
      <c r="H1798" s="279" t="s">
        <v>545</v>
      </c>
      <c r="I1798" s="279" t="s">
        <v>545</v>
      </c>
      <c r="J1798" s="279" t="s">
        <v>545</v>
      </c>
      <c r="K1798" s="279" t="s">
        <v>545</v>
      </c>
      <c r="L1798" s="279" t="s">
        <v>545</v>
      </c>
      <c r="M1798" s="279" t="s">
        <v>545</v>
      </c>
    </row>
    <row r="1799" spans="2:14" ht="15" customHeight="1">
      <c r="B1799" s="580" t="s">
        <v>548</v>
      </c>
      <c r="C1799" s="581"/>
      <c r="D1799" s="277" t="s">
        <v>1291</v>
      </c>
      <c r="E1799" s="277" t="s">
        <v>1290</v>
      </c>
      <c r="F1799" s="279">
        <f>SUM(G1799:L1799)</f>
        <v>0</v>
      </c>
      <c r="G1799" s="279" t="s">
        <v>545</v>
      </c>
      <c r="H1799" s="279" t="s">
        <v>545</v>
      </c>
      <c r="I1799" s="279" t="s">
        <v>545</v>
      </c>
      <c r="J1799" s="279" t="s">
        <v>545</v>
      </c>
      <c r="K1799" s="279" t="s">
        <v>545</v>
      </c>
      <c r="L1799" s="279" t="s">
        <v>545</v>
      </c>
      <c r="M1799" s="279" t="s">
        <v>545</v>
      </c>
    </row>
    <row r="1800" spans="2:14" ht="15" customHeight="1">
      <c r="B1800" s="580" t="s">
        <v>547</v>
      </c>
      <c r="C1800" s="581"/>
      <c r="D1800" s="277" t="s">
        <v>1291</v>
      </c>
      <c r="E1800" s="277" t="s">
        <v>1290</v>
      </c>
      <c r="F1800" s="279">
        <f>SUM(G1800:L1800)</f>
        <v>0</v>
      </c>
      <c r="G1800" s="279" t="s">
        <v>545</v>
      </c>
      <c r="H1800" s="279" t="s">
        <v>545</v>
      </c>
      <c r="I1800" s="279" t="s">
        <v>545</v>
      </c>
      <c r="J1800" s="279" t="s">
        <v>545</v>
      </c>
      <c r="K1800" s="279" t="s">
        <v>545</v>
      </c>
      <c r="L1800" s="279" t="s">
        <v>545</v>
      </c>
      <c r="M1800" s="279" t="s">
        <v>545</v>
      </c>
    </row>
    <row r="1801" spans="2:14" ht="15" customHeight="1">
      <c r="B1801" s="562" t="s">
        <v>1289</v>
      </c>
      <c r="C1801" s="563"/>
      <c r="D1801" s="277" t="s">
        <v>1288</v>
      </c>
      <c r="E1801" s="277" t="s">
        <v>1287</v>
      </c>
      <c r="F1801" s="280">
        <f>SUM(G1801:L1801)</f>
        <v>0</v>
      </c>
      <c r="G1801" s="280">
        <f t="shared" ref="G1801:M1801" si="369">SUM(G1803:G1805)</f>
        <v>0</v>
      </c>
      <c r="H1801" s="280">
        <f t="shared" si="369"/>
        <v>0</v>
      </c>
      <c r="I1801" s="280">
        <f t="shared" si="369"/>
        <v>0</v>
      </c>
      <c r="J1801" s="280">
        <f t="shared" si="369"/>
        <v>0</v>
      </c>
      <c r="K1801" s="280">
        <f t="shared" si="369"/>
        <v>0</v>
      </c>
      <c r="L1801" s="280">
        <f t="shared" si="369"/>
        <v>0</v>
      </c>
      <c r="M1801" s="280">
        <f t="shared" si="369"/>
        <v>0</v>
      </c>
    </row>
    <row r="1802" spans="2:14" ht="15" customHeight="1">
      <c r="B1802" s="574" t="s">
        <v>550</v>
      </c>
      <c r="C1802" s="575"/>
      <c r="D1802" s="277" t="s">
        <v>545</v>
      </c>
      <c r="E1802" s="277" t="s">
        <v>545</v>
      </c>
      <c r="F1802" s="285" t="s">
        <v>545</v>
      </c>
      <c r="G1802" s="285" t="s">
        <v>545</v>
      </c>
      <c r="H1802" s="285" t="s">
        <v>545</v>
      </c>
      <c r="I1802" s="285" t="s">
        <v>545</v>
      </c>
      <c r="J1802" s="285" t="s">
        <v>545</v>
      </c>
      <c r="K1802" s="285" t="s">
        <v>545</v>
      </c>
      <c r="L1802" s="285" t="s">
        <v>545</v>
      </c>
      <c r="M1802" s="285" t="s">
        <v>545</v>
      </c>
    </row>
    <row r="1803" spans="2:14" ht="15" customHeight="1">
      <c r="B1803" s="574" t="s">
        <v>549</v>
      </c>
      <c r="C1803" s="575"/>
      <c r="D1803" s="277" t="s">
        <v>1288</v>
      </c>
      <c r="E1803" s="277" t="s">
        <v>1287</v>
      </c>
      <c r="F1803" s="279">
        <f>SUM(G1803:L1803)</f>
        <v>0</v>
      </c>
      <c r="G1803" s="279"/>
      <c r="H1803" s="279"/>
      <c r="I1803" s="279"/>
      <c r="J1803" s="279"/>
      <c r="K1803" s="279"/>
      <c r="L1803" s="279"/>
      <c r="M1803" s="279"/>
    </row>
    <row r="1804" spans="2:14" ht="15" customHeight="1">
      <c r="B1804" s="574" t="s">
        <v>548</v>
      </c>
      <c r="C1804" s="575"/>
      <c r="D1804" s="277" t="s">
        <v>1288</v>
      </c>
      <c r="E1804" s="277" t="s">
        <v>1287</v>
      </c>
      <c r="F1804" s="279">
        <f>SUM(G1804:L1804)</f>
        <v>0</v>
      </c>
      <c r="G1804" s="279" t="s">
        <v>545</v>
      </c>
      <c r="H1804" s="279" t="s">
        <v>545</v>
      </c>
      <c r="I1804" s="279" t="s">
        <v>545</v>
      </c>
      <c r="J1804" s="279" t="s">
        <v>545</v>
      </c>
      <c r="K1804" s="279" t="s">
        <v>545</v>
      </c>
      <c r="L1804" s="279"/>
      <c r="M1804" s="279"/>
    </row>
    <row r="1805" spans="2:14" ht="15" customHeight="1">
      <c r="B1805" s="574" t="s">
        <v>547</v>
      </c>
      <c r="C1805" s="575"/>
      <c r="D1805" s="277" t="s">
        <v>1288</v>
      </c>
      <c r="E1805" s="277" t="s">
        <v>1287</v>
      </c>
      <c r="F1805" s="279">
        <f>SUM(G1805:L1805)</f>
        <v>0</v>
      </c>
      <c r="G1805" s="279" t="s">
        <v>545</v>
      </c>
      <c r="H1805" s="279" t="s">
        <v>545</v>
      </c>
      <c r="I1805" s="279" t="s">
        <v>545</v>
      </c>
      <c r="J1805" s="279" t="s">
        <v>545</v>
      </c>
      <c r="K1805" s="279" t="s">
        <v>545</v>
      </c>
      <c r="L1805" s="279"/>
      <c r="M1805" s="279"/>
    </row>
    <row r="1806" spans="2:14" ht="15" customHeight="1">
      <c r="B1806" s="562" t="s">
        <v>1286</v>
      </c>
      <c r="C1806" s="563"/>
      <c r="D1806" s="277" t="s">
        <v>1285</v>
      </c>
      <c r="E1806" s="277" t="s">
        <v>1280</v>
      </c>
      <c r="F1806" s="280">
        <f>SUM(G1806:L1806)</f>
        <v>0</v>
      </c>
      <c r="G1806" s="280">
        <f t="shared" ref="G1806:M1806" si="370">SUM(G1808:G1810)</f>
        <v>0</v>
      </c>
      <c r="H1806" s="280">
        <f t="shared" si="370"/>
        <v>0</v>
      </c>
      <c r="I1806" s="280">
        <f t="shared" si="370"/>
        <v>0</v>
      </c>
      <c r="J1806" s="280">
        <f t="shared" si="370"/>
        <v>0</v>
      </c>
      <c r="K1806" s="280">
        <f t="shared" si="370"/>
        <v>0</v>
      </c>
      <c r="L1806" s="280">
        <f t="shared" si="370"/>
        <v>0</v>
      </c>
      <c r="M1806" s="280">
        <f t="shared" si="370"/>
        <v>0</v>
      </c>
    </row>
    <row r="1807" spans="2:14" ht="15" customHeight="1">
      <c r="B1807" s="574" t="s">
        <v>550</v>
      </c>
      <c r="C1807" s="575"/>
      <c r="D1807" s="277" t="s">
        <v>545</v>
      </c>
      <c r="E1807" s="277" t="s">
        <v>545</v>
      </c>
      <c r="F1807" s="285" t="s">
        <v>545</v>
      </c>
      <c r="G1807" s="285" t="s">
        <v>545</v>
      </c>
      <c r="H1807" s="285" t="s">
        <v>545</v>
      </c>
      <c r="I1807" s="285" t="s">
        <v>545</v>
      </c>
      <c r="J1807" s="285" t="s">
        <v>545</v>
      </c>
      <c r="K1807" s="285" t="s">
        <v>545</v>
      </c>
      <c r="L1807" s="285" t="s">
        <v>545</v>
      </c>
      <c r="M1807" s="285" t="s">
        <v>545</v>
      </c>
    </row>
    <row r="1808" spans="2:14" ht="25.5" customHeight="1">
      <c r="B1808" s="574" t="s">
        <v>549</v>
      </c>
      <c r="C1808" s="575"/>
      <c r="D1808" s="277" t="s">
        <v>1285</v>
      </c>
      <c r="E1808" s="277" t="s">
        <v>1280</v>
      </c>
      <c r="F1808" s="279">
        <f>SUM(G1808:L1808)</f>
        <v>0</v>
      </c>
      <c r="G1808" s="279">
        <v>0</v>
      </c>
      <c r="H1808" s="279"/>
      <c r="I1808" s="279">
        <v>0</v>
      </c>
      <c r="J1808" s="279">
        <v>0</v>
      </c>
      <c r="K1808" s="279"/>
      <c r="L1808" s="279">
        <v>0</v>
      </c>
      <c r="M1808" s="279">
        <v>0</v>
      </c>
      <c r="N1808" s="278"/>
    </row>
    <row r="1809" spans="1:14">
      <c r="B1809" s="574" t="s">
        <v>548</v>
      </c>
      <c r="C1809" s="575"/>
      <c r="D1809" s="277" t="s">
        <v>1285</v>
      </c>
      <c r="E1809" s="277" t="s">
        <v>1280</v>
      </c>
      <c r="F1809" s="279">
        <f>SUM(G1809:L1809)</f>
        <v>0</v>
      </c>
      <c r="G1809" s="279" t="s">
        <v>545</v>
      </c>
      <c r="H1809" s="279" t="s">
        <v>545</v>
      </c>
      <c r="I1809" s="279" t="s">
        <v>545</v>
      </c>
      <c r="J1809" s="279" t="s">
        <v>545</v>
      </c>
      <c r="K1809" s="279" t="s">
        <v>545</v>
      </c>
      <c r="L1809" s="279">
        <v>0</v>
      </c>
      <c r="M1809" s="279"/>
      <c r="N1809" s="278"/>
    </row>
    <row r="1810" spans="1:14">
      <c r="B1810" s="574" t="s">
        <v>547</v>
      </c>
      <c r="C1810" s="575"/>
      <c r="D1810" s="277" t="s">
        <v>1285</v>
      </c>
      <c r="E1810" s="277" t="s">
        <v>1280</v>
      </c>
      <c r="F1810" s="279">
        <f>SUM(G1810:L1810)</f>
        <v>0</v>
      </c>
      <c r="G1810" s="279" t="s">
        <v>545</v>
      </c>
      <c r="H1810" s="279" t="s">
        <v>545</v>
      </c>
      <c r="I1810" s="279" t="s">
        <v>545</v>
      </c>
      <c r="J1810" s="279" t="s">
        <v>545</v>
      </c>
      <c r="K1810" s="279" t="s">
        <v>545</v>
      </c>
      <c r="L1810" s="279">
        <v>0</v>
      </c>
      <c r="M1810" s="279"/>
      <c r="N1810" s="278"/>
    </row>
    <row r="1811" spans="1:14" ht="15" customHeight="1">
      <c r="B1811" s="562" t="s">
        <v>1284</v>
      </c>
      <c r="C1811" s="563"/>
      <c r="D1811" s="277" t="s">
        <v>1283</v>
      </c>
      <c r="E1811" s="277" t="s">
        <v>1280</v>
      </c>
      <c r="F1811" s="280">
        <f>SUM(G1811:L1811)</f>
        <v>0</v>
      </c>
      <c r="G1811" s="280">
        <f t="shared" ref="G1811:M1811" si="371">SUM(G1813:G1815)</f>
        <v>0</v>
      </c>
      <c r="H1811" s="280">
        <f t="shared" si="371"/>
        <v>0</v>
      </c>
      <c r="I1811" s="280">
        <f t="shared" si="371"/>
        <v>0</v>
      </c>
      <c r="J1811" s="280">
        <f t="shared" si="371"/>
        <v>0</v>
      </c>
      <c r="K1811" s="280">
        <f t="shared" si="371"/>
        <v>0</v>
      </c>
      <c r="L1811" s="280">
        <f t="shared" si="371"/>
        <v>0</v>
      </c>
      <c r="M1811" s="280">
        <f t="shared" si="371"/>
        <v>0</v>
      </c>
    </row>
    <row r="1812" spans="1:14" ht="15" customHeight="1">
      <c r="B1812" s="564" t="s">
        <v>550</v>
      </c>
      <c r="C1812" s="565"/>
      <c r="D1812" s="277" t="s">
        <v>545</v>
      </c>
      <c r="E1812" s="277" t="s">
        <v>545</v>
      </c>
      <c r="F1812" s="285" t="s">
        <v>545</v>
      </c>
      <c r="G1812" s="285" t="s">
        <v>545</v>
      </c>
      <c r="H1812" s="285" t="s">
        <v>545</v>
      </c>
      <c r="I1812" s="285" t="s">
        <v>545</v>
      </c>
      <c r="J1812" s="285" t="s">
        <v>545</v>
      </c>
      <c r="K1812" s="285" t="s">
        <v>545</v>
      </c>
      <c r="L1812" s="285" t="s">
        <v>545</v>
      </c>
      <c r="M1812" s="285" t="s">
        <v>545</v>
      </c>
    </row>
    <row r="1813" spans="1:14" ht="15" customHeight="1">
      <c r="B1813" s="564" t="s">
        <v>549</v>
      </c>
      <c r="C1813" s="565"/>
      <c r="D1813" s="277" t="s">
        <v>1283</v>
      </c>
      <c r="E1813" s="277" t="s">
        <v>1280</v>
      </c>
      <c r="F1813" s="279">
        <f>SUM(G1813:L1813)</f>
        <v>0</v>
      </c>
      <c r="G1813" s="279" t="s">
        <v>545</v>
      </c>
      <c r="H1813" s="279" t="s">
        <v>545</v>
      </c>
      <c r="I1813" s="279" t="s">
        <v>545</v>
      </c>
      <c r="J1813" s="279" t="s">
        <v>545</v>
      </c>
      <c r="K1813" s="279" t="s">
        <v>545</v>
      </c>
      <c r="L1813" s="279"/>
      <c r="M1813" s="279"/>
      <c r="N1813" s="278"/>
    </row>
    <row r="1814" spans="1:14" ht="15" customHeight="1">
      <c r="B1814" s="564" t="s">
        <v>548</v>
      </c>
      <c r="C1814" s="565"/>
      <c r="D1814" s="277" t="s">
        <v>1283</v>
      </c>
      <c r="E1814" s="277" t="s">
        <v>1280</v>
      </c>
      <c r="F1814" s="279">
        <f>SUM(G1814:L1814)</f>
        <v>0</v>
      </c>
      <c r="G1814" s="279" t="s">
        <v>545</v>
      </c>
      <c r="H1814" s="279" t="s">
        <v>545</v>
      </c>
      <c r="I1814" s="279" t="s">
        <v>545</v>
      </c>
      <c r="J1814" s="279" t="s">
        <v>545</v>
      </c>
      <c r="K1814" s="279" t="s">
        <v>545</v>
      </c>
      <c r="L1814" s="279"/>
      <c r="M1814" s="279"/>
      <c r="N1814" s="278"/>
    </row>
    <row r="1815" spans="1:14" ht="15" customHeight="1">
      <c r="B1815" s="564" t="s">
        <v>547</v>
      </c>
      <c r="C1815" s="565"/>
      <c r="D1815" s="277" t="s">
        <v>1283</v>
      </c>
      <c r="E1815" s="277" t="s">
        <v>1280</v>
      </c>
      <c r="F1815" s="279">
        <f>SUM(G1815:L1815)</f>
        <v>0</v>
      </c>
      <c r="G1815" s="279" t="s">
        <v>545</v>
      </c>
      <c r="H1815" s="279" t="s">
        <v>545</v>
      </c>
      <c r="I1815" s="279" t="s">
        <v>545</v>
      </c>
      <c r="J1815" s="279" t="s">
        <v>545</v>
      </c>
      <c r="K1815" s="279" t="s">
        <v>545</v>
      </c>
      <c r="L1815" s="279"/>
      <c r="M1815" s="279"/>
      <c r="N1815" s="278"/>
    </row>
    <row r="1816" spans="1:14" ht="15" customHeight="1">
      <c r="A1816" s="265">
        <v>8077380953</v>
      </c>
      <c r="B1816" s="562" t="s">
        <v>1282</v>
      </c>
      <c r="C1816" s="563"/>
      <c r="D1816" s="277" t="s">
        <v>1281</v>
      </c>
      <c r="E1816" s="277" t="s">
        <v>1280</v>
      </c>
      <c r="F1816" s="280">
        <f>SUM(G1816:L1816)</f>
        <v>0</v>
      </c>
      <c r="G1816" s="280">
        <f t="shared" ref="G1816:M1816" si="372">SUM(G1818:G1820)</f>
        <v>0</v>
      </c>
      <c r="H1816" s="280">
        <f t="shared" si="372"/>
        <v>0</v>
      </c>
      <c r="I1816" s="280">
        <f t="shared" si="372"/>
        <v>0</v>
      </c>
      <c r="J1816" s="280">
        <f t="shared" si="372"/>
        <v>0</v>
      </c>
      <c r="K1816" s="280">
        <f t="shared" si="372"/>
        <v>0</v>
      </c>
      <c r="L1816" s="280">
        <f t="shared" si="372"/>
        <v>0</v>
      </c>
      <c r="M1816" s="280">
        <f t="shared" si="372"/>
        <v>0</v>
      </c>
    </row>
    <row r="1817" spans="1:14" ht="15" customHeight="1">
      <c r="B1817" s="564" t="s">
        <v>550</v>
      </c>
      <c r="C1817" s="565"/>
      <c r="D1817" s="277" t="s">
        <v>545</v>
      </c>
      <c r="E1817" s="277" t="s">
        <v>545</v>
      </c>
      <c r="F1817" s="285" t="s">
        <v>545</v>
      </c>
      <c r="G1817" s="285" t="s">
        <v>545</v>
      </c>
      <c r="H1817" s="285" t="s">
        <v>545</v>
      </c>
      <c r="I1817" s="285" t="s">
        <v>545</v>
      </c>
      <c r="J1817" s="285" t="s">
        <v>545</v>
      </c>
      <c r="K1817" s="285" t="s">
        <v>545</v>
      </c>
      <c r="L1817" s="285" t="s">
        <v>545</v>
      </c>
      <c r="M1817" s="285" t="s">
        <v>545</v>
      </c>
    </row>
    <row r="1818" spans="1:14" ht="15" customHeight="1">
      <c r="B1818" s="564" t="s">
        <v>549</v>
      </c>
      <c r="C1818" s="565"/>
      <c r="D1818" s="277" t="s">
        <v>1281</v>
      </c>
      <c r="E1818" s="277" t="s">
        <v>1280</v>
      </c>
      <c r="F1818" s="279">
        <f>SUM(G1818:L1818)</f>
        <v>0</v>
      </c>
      <c r="G1818" s="279" t="s">
        <v>545</v>
      </c>
      <c r="H1818" s="279" t="s">
        <v>545</v>
      </c>
      <c r="I1818" s="279" t="s">
        <v>545</v>
      </c>
      <c r="J1818" s="279" t="s">
        <v>545</v>
      </c>
      <c r="K1818" s="279" t="s">
        <v>545</v>
      </c>
      <c r="L1818" s="279" t="s">
        <v>545</v>
      </c>
      <c r="M1818" s="279" t="s">
        <v>545</v>
      </c>
    </row>
    <row r="1819" spans="1:14" ht="15" customHeight="1">
      <c r="B1819" s="564" t="s">
        <v>548</v>
      </c>
      <c r="C1819" s="565"/>
      <c r="D1819" s="277" t="s">
        <v>1281</v>
      </c>
      <c r="E1819" s="277" t="s">
        <v>1280</v>
      </c>
      <c r="F1819" s="279">
        <f>SUM(G1819:L1819)</f>
        <v>0</v>
      </c>
      <c r="G1819" s="279" t="s">
        <v>545</v>
      </c>
      <c r="H1819" s="279" t="s">
        <v>545</v>
      </c>
      <c r="I1819" s="279" t="s">
        <v>545</v>
      </c>
      <c r="J1819" s="279" t="s">
        <v>545</v>
      </c>
      <c r="K1819" s="279" t="s">
        <v>545</v>
      </c>
      <c r="L1819" s="279" t="s">
        <v>545</v>
      </c>
      <c r="M1819" s="279" t="s">
        <v>545</v>
      </c>
    </row>
    <row r="1820" spans="1:14" ht="15" customHeight="1">
      <c r="B1820" s="564" t="s">
        <v>547</v>
      </c>
      <c r="C1820" s="565"/>
      <c r="D1820" s="277" t="s">
        <v>1281</v>
      </c>
      <c r="E1820" s="277" t="s">
        <v>1280</v>
      </c>
      <c r="F1820" s="279">
        <f>SUM(G1820:L1820)</f>
        <v>0</v>
      </c>
      <c r="G1820" s="279" t="s">
        <v>545</v>
      </c>
      <c r="H1820" s="279" t="s">
        <v>545</v>
      </c>
      <c r="I1820" s="279" t="s">
        <v>545</v>
      </c>
      <c r="J1820" s="279" t="s">
        <v>545</v>
      </c>
      <c r="K1820" s="279" t="s">
        <v>545</v>
      </c>
      <c r="L1820" s="279" t="s">
        <v>545</v>
      </c>
      <c r="M1820" s="279" t="s">
        <v>545</v>
      </c>
    </row>
    <row r="1821" spans="1:14" ht="15" customHeight="1">
      <c r="A1821" s="265">
        <v>8077430953</v>
      </c>
      <c r="B1821" s="562" t="s">
        <v>1279</v>
      </c>
      <c r="C1821" s="563"/>
      <c r="D1821" s="277" t="s">
        <v>1278</v>
      </c>
      <c r="E1821" s="277" t="s">
        <v>1276</v>
      </c>
      <c r="F1821" s="280">
        <f>SUM(G1821:L1821)</f>
        <v>0</v>
      </c>
      <c r="G1821" s="280">
        <f t="shared" ref="G1821:M1821" si="373">SUM(G1823:G1825)</f>
        <v>0</v>
      </c>
      <c r="H1821" s="280">
        <f t="shared" si="373"/>
        <v>0</v>
      </c>
      <c r="I1821" s="280">
        <f t="shared" si="373"/>
        <v>0</v>
      </c>
      <c r="J1821" s="280">
        <f t="shared" si="373"/>
        <v>0</v>
      </c>
      <c r="K1821" s="280">
        <f t="shared" si="373"/>
        <v>0</v>
      </c>
      <c r="L1821" s="280">
        <f t="shared" si="373"/>
        <v>0</v>
      </c>
      <c r="M1821" s="280">
        <f t="shared" si="373"/>
        <v>0</v>
      </c>
    </row>
    <row r="1822" spans="1:14" ht="15" customHeight="1">
      <c r="B1822" s="572" t="s">
        <v>550</v>
      </c>
      <c r="C1822" s="573"/>
      <c r="D1822" s="277" t="s">
        <v>545</v>
      </c>
      <c r="E1822" s="277" t="s">
        <v>545</v>
      </c>
      <c r="F1822" s="285" t="s">
        <v>545</v>
      </c>
      <c r="G1822" s="285" t="s">
        <v>545</v>
      </c>
      <c r="H1822" s="285" t="s">
        <v>545</v>
      </c>
      <c r="I1822" s="285" t="s">
        <v>545</v>
      </c>
      <c r="J1822" s="285" t="s">
        <v>545</v>
      </c>
      <c r="K1822" s="285" t="s">
        <v>545</v>
      </c>
      <c r="L1822" s="285" t="s">
        <v>545</v>
      </c>
      <c r="M1822" s="285" t="s">
        <v>545</v>
      </c>
    </row>
    <row r="1823" spans="1:14" ht="15" customHeight="1">
      <c r="B1823" s="572" t="s">
        <v>549</v>
      </c>
      <c r="C1823" s="573"/>
      <c r="D1823" s="277" t="s">
        <v>1278</v>
      </c>
      <c r="E1823" s="277" t="s">
        <v>1276</v>
      </c>
      <c r="F1823" s="279">
        <f>SUM(G1823:L1823)</f>
        <v>0</v>
      </c>
      <c r="G1823" s="279" t="s">
        <v>545</v>
      </c>
      <c r="H1823" s="279" t="s">
        <v>545</v>
      </c>
      <c r="I1823" s="279" t="s">
        <v>545</v>
      </c>
      <c r="J1823" s="279" t="s">
        <v>545</v>
      </c>
      <c r="K1823" s="279" t="s">
        <v>545</v>
      </c>
      <c r="L1823" s="279" t="s">
        <v>545</v>
      </c>
      <c r="M1823" s="279" t="s">
        <v>545</v>
      </c>
    </row>
    <row r="1824" spans="1:14" ht="15" customHeight="1">
      <c r="B1824" s="572" t="s">
        <v>548</v>
      </c>
      <c r="C1824" s="573"/>
      <c r="D1824" s="277" t="s">
        <v>1278</v>
      </c>
      <c r="E1824" s="277" t="s">
        <v>1276</v>
      </c>
      <c r="F1824" s="279">
        <f>SUM(G1824:L1824)</f>
        <v>0</v>
      </c>
      <c r="G1824" s="279" t="s">
        <v>545</v>
      </c>
      <c r="H1824" s="279" t="s">
        <v>545</v>
      </c>
      <c r="I1824" s="279" t="s">
        <v>545</v>
      </c>
      <c r="J1824" s="279" t="s">
        <v>545</v>
      </c>
      <c r="K1824" s="279" t="s">
        <v>545</v>
      </c>
      <c r="L1824" s="279" t="s">
        <v>545</v>
      </c>
      <c r="M1824" s="279" t="s">
        <v>545</v>
      </c>
    </row>
    <row r="1825" spans="1:13" ht="15" customHeight="1">
      <c r="B1825" s="572" t="s">
        <v>547</v>
      </c>
      <c r="C1825" s="573"/>
      <c r="D1825" s="277" t="s">
        <v>1278</v>
      </c>
      <c r="E1825" s="277" t="s">
        <v>1276</v>
      </c>
      <c r="F1825" s="279">
        <f>SUM(G1825:L1825)</f>
        <v>0</v>
      </c>
      <c r="G1825" s="279" t="s">
        <v>545</v>
      </c>
      <c r="H1825" s="279" t="s">
        <v>545</v>
      </c>
      <c r="I1825" s="279" t="s">
        <v>545</v>
      </c>
      <c r="J1825" s="279" t="s">
        <v>545</v>
      </c>
      <c r="K1825" s="279" t="s">
        <v>545</v>
      </c>
      <c r="L1825" s="279" t="s">
        <v>545</v>
      </c>
      <c r="M1825" s="279" t="s">
        <v>545</v>
      </c>
    </row>
    <row r="1826" spans="1:13" ht="15" customHeight="1">
      <c r="A1826" s="265">
        <v>8077395953</v>
      </c>
      <c r="B1826" s="562" t="s">
        <v>1277</v>
      </c>
      <c r="C1826" s="563"/>
      <c r="D1826" s="277" t="s">
        <v>1276</v>
      </c>
      <c r="E1826" s="277" t="s">
        <v>102</v>
      </c>
      <c r="F1826" s="280">
        <f>SUM(G1826:L1826)</f>
        <v>0</v>
      </c>
      <c r="G1826" s="280">
        <f t="shared" ref="G1826:M1826" si="374">SUM(G1828:G1830)</f>
        <v>0</v>
      </c>
      <c r="H1826" s="280">
        <f t="shared" si="374"/>
        <v>0</v>
      </c>
      <c r="I1826" s="280">
        <f t="shared" si="374"/>
        <v>0</v>
      </c>
      <c r="J1826" s="280">
        <f t="shared" si="374"/>
        <v>0</v>
      </c>
      <c r="K1826" s="280">
        <f t="shared" si="374"/>
        <v>0</v>
      </c>
      <c r="L1826" s="280">
        <f t="shared" si="374"/>
        <v>0</v>
      </c>
      <c r="M1826" s="280">
        <f t="shared" si="374"/>
        <v>0</v>
      </c>
    </row>
    <row r="1827" spans="1:13" ht="15" customHeight="1">
      <c r="B1827" s="572" t="s">
        <v>550</v>
      </c>
      <c r="C1827" s="573"/>
      <c r="D1827" s="277" t="s">
        <v>545</v>
      </c>
      <c r="E1827" s="277" t="s">
        <v>545</v>
      </c>
      <c r="F1827" s="285" t="s">
        <v>545</v>
      </c>
      <c r="G1827" s="285" t="s">
        <v>545</v>
      </c>
      <c r="H1827" s="285" t="s">
        <v>545</v>
      </c>
      <c r="I1827" s="285" t="s">
        <v>545</v>
      </c>
      <c r="J1827" s="285" t="s">
        <v>545</v>
      </c>
      <c r="K1827" s="285" t="s">
        <v>545</v>
      </c>
      <c r="L1827" s="285" t="s">
        <v>545</v>
      </c>
      <c r="M1827" s="285" t="s">
        <v>545</v>
      </c>
    </row>
    <row r="1828" spans="1:13" ht="15" customHeight="1">
      <c r="B1828" s="572" t="s">
        <v>549</v>
      </c>
      <c r="C1828" s="573"/>
      <c r="D1828" s="277" t="s">
        <v>1276</v>
      </c>
      <c r="E1828" s="277" t="s">
        <v>102</v>
      </c>
      <c r="F1828" s="279">
        <f>SUM(G1828:L1828)</f>
        <v>0</v>
      </c>
      <c r="G1828" s="279" t="s">
        <v>545</v>
      </c>
      <c r="H1828" s="279" t="s">
        <v>545</v>
      </c>
      <c r="I1828" s="279" t="s">
        <v>545</v>
      </c>
      <c r="J1828" s="279" t="s">
        <v>545</v>
      </c>
      <c r="K1828" s="279" t="s">
        <v>545</v>
      </c>
      <c r="L1828" s="279" t="s">
        <v>545</v>
      </c>
      <c r="M1828" s="279" t="s">
        <v>545</v>
      </c>
    </row>
    <row r="1829" spans="1:13" ht="15" customHeight="1">
      <c r="B1829" s="572" t="s">
        <v>548</v>
      </c>
      <c r="C1829" s="573"/>
      <c r="D1829" s="277" t="s">
        <v>1276</v>
      </c>
      <c r="E1829" s="277" t="s">
        <v>102</v>
      </c>
      <c r="F1829" s="279">
        <f>SUM(G1829:L1829)</f>
        <v>0</v>
      </c>
      <c r="G1829" s="279" t="s">
        <v>545</v>
      </c>
      <c r="H1829" s="279" t="s">
        <v>545</v>
      </c>
      <c r="I1829" s="279" t="s">
        <v>545</v>
      </c>
      <c r="J1829" s="279" t="s">
        <v>545</v>
      </c>
      <c r="K1829" s="279" t="s">
        <v>545</v>
      </c>
      <c r="L1829" s="279" t="s">
        <v>545</v>
      </c>
      <c r="M1829" s="279" t="s">
        <v>545</v>
      </c>
    </row>
    <row r="1830" spans="1:13" ht="15" customHeight="1">
      <c r="B1830" s="572" t="s">
        <v>547</v>
      </c>
      <c r="C1830" s="573"/>
      <c r="D1830" s="277" t="s">
        <v>1276</v>
      </c>
      <c r="E1830" s="277" t="s">
        <v>102</v>
      </c>
      <c r="F1830" s="279">
        <f>SUM(G1830:L1830)</f>
        <v>0</v>
      </c>
      <c r="G1830" s="279" t="s">
        <v>545</v>
      </c>
      <c r="H1830" s="279" t="s">
        <v>545</v>
      </c>
      <c r="I1830" s="279" t="s">
        <v>545</v>
      </c>
      <c r="J1830" s="279" t="s">
        <v>545</v>
      </c>
      <c r="K1830" s="279" t="s">
        <v>545</v>
      </c>
      <c r="L1830" s="279" t="s">
        <v>545</v>
      </c>
      <c r="M1830" s="279" t="s">
        <v>545</v>
      </c>
    </row>
    <row r="1831" spans="1:13" ht="15" customHeight="1">
      <c r="A1831" s="265">
        <v>8077393453</v>
      </c>
      <c r="B1831" s="562" t="s">
        <v>1275</v>
      </c>
      <c r="C1831" s="563"/>
      <c r="D1831" s="277" t="s">
        <v>1274</v>
      </c>
      <c r="E1831" s="277" t="s">
        <v>1073</v>
      </c>
      <c r="F1831" s="280">
        <f>SUM(G1831:L1831)</f>
        <v>0</v>
      </c>
      <c r="G1831" s="280">
        <f t="shared" ref="G1831:M1831" si="375">SUM(G1833:G1835)</f>
        <v>0</v>
      </c>
      <c r="H1831" s="280">
        <f t="shared" si="375"/>
        <v>0</v>
      </c>
      <c r="I1831" s="280">
        <f t="shared" si="375"/>
        <v>0</v>
      </c>
      <c r="J1831" s="280">
        <f t="shared" si="375"/>
        <v>0</v>
      </c>
      <c r="K1831" s="280">
        <f t="shared" si="375"/>
        <v>0</v>
      </c>
      <c r="L1831" s="280">
        <f t="shared" si="375"/>
        <v>0</v>
      </c>
      <c r="M1831" s="280">
        <f t="shared" si="375"/>
        <v>0</v>
      </c>
    </row>
    <row r="1832" spans="1:13" ht="15" customHeight="1">
      <c r="B1832" s="572" t="s">
        <v>550</v>
      </c>
      <c r="C1832" s="573"/>
      <c r="D1832" s="277" t="s">
        <v>545</v>
      </c>
      <c r="E1832" s="277" t="s">
        <v>545</v>
      </c>
      <c r="F1832" s="285" t="s">
        <v>545</v>
      </c>
      <c r="G1832" s="285" t="s">
        <v>545</v>
      </c>
      <c r="H1832" s="285" t="s">
        <v>545</v>
      </c>
      <c r="I1832" s="285" t="s">
        <v>545</v>
      </c>
      <c r="J1832" s="285" t="s">
        <v>545</v>
      </c>
      <c r="K1832" s="285" t="s">
        <v>545</v>
      </c>
      <c r="L1832" s="285" t="s">
        <v>545</v>
      </c>
      <c r="M1832" s="285" t="s">
        <v>545</v>
      </c>
    </row>
    <row r="1833" spans="1:13" ht="15" customHeight="1">
      <c r="B1833" s="572" t="s">
        <v>549</v>
      </c>
      <c r="C1833" s="573"/>
      <c r="D1833" s="277" t="s">
        <v>1274</v>
      </c>
      <c r="E1833" s="277" t="s">
        <v>1073</v>
      </c>
      <c r="F1833" s="279">
        <f>SUM(G1833:L1833)</f>
        <v>0</v>
      </c>
      <c r="G1833" s="279" t="s">
        <v>545</v>
      </c>
      <c r="H1833" s="279" t="s">
        <v>545</v>
      </c>
      <c r="I1833" s="279" t="s">
        <v>545</v>
      </c>
      <c r="J1833" s="279" t="s">
        <v>545</v>
      </c>
      <c r="K1833" s="279" t="s">
        <v>545</v>
      </c>
      <c r="L1833" s="279" t="s">
        <v>545</v>
      </c>
      <c r="M1833" s="279" t="s">
        <v>545</v>
      </c>
    </row>
    <row r="1834" spans="1:13" ht="15" customHeight="1">
      <c r="B1834" s="572" t="s">
        <v>548</v>
      </c>
      <c r="C1834" s="573"/>
      <c r="D1834" s="277" t="s">
        <v>1274</v>
      </c>
      <c r="E1834" s="277" t="s">
        <v>1073</v>
      </c>
      <c r="F1834" s="279">
        <f>SUM(G1834:L1834)</f>
        <v>0</v>
      </c>
      <c r="G1834" s="279" t="s">
        <v>545</v>
      </c>
      <c r="H1834" s="279" t="s">
        <v>545</v>
      </c>
      <c r="I1834" s="279" t="s">
        <v>545</v>
      </c>
      <c r="J1834" s="279" t="s">
        <v>545</v>
      </c>
      <c r="K1834" s="279" t="s">
        <v>545</v>
      </c>
      <c r="L1834" s="279" t="s">
        <v>545</v>
      </c>
      <c r="M1834" s="279" t="s">
        <v>545</v>
      </c>
    </row>
    <row r="1835" spans="1:13" ht="15" customHeight="1">
      <c r="B1835" s="572" t="s">
        <v>547</v>
      </c>
      <c r="C1835" s="573"/>
      <c r="D1835" s="277" t="s">
        <v>1274</v>
      </c>
      <c r="E1835" s="277" t="s">
        <v>1073</v>
      </c>
      <c r="F1835" s="279">
        <f>SUM(G1835:L1835)</f>
        <v>0</v>
      </c>
      <c r="G1835" s="279" t="s">
        <v>545</v>
      </c>
      <c r="H1835" s="279" t="s">
        <v>545</v>
      </c>
      <c r="I1835" s="279" t="s">
        <v>545</v>
      </c>
      <c r="J1835" s="279" t="s">
        <v>545</v>
      </c>
      <c r="K1835" s="279" t="s">
        <v>545</v>
      </c>
      <c r="L1835" s="279" t="s">
        <v>545</v>
      </c>
      <c r="M1835" s="279" t="s">
        <v>545</v>
      </c>
    </row>
    <row r="1836" spans="1:13" ht="15" customHeight="1">
      <c r="A1836" s="265">
        <v>8077405953</v>
      </c>
      <c r="B1836" s="562" t="s">
        <v>1273</v>
      </c>
      <c r="C1836" s="563"/>
      <c r="D1836" s="277" t="s">
        <v>1272</v>
      </c>
      <c r="E1836" s="277" t="s">
        <v>1071</v>
      </c>
      <c r="F1836" s="280">
        <f>SUM(G1836:L1836)</f>
        <v>0</v>
      </c>
      <c r="G1836" s="280">
        <f t="shared" ref="G1836:M1836" si="376">SUM(G1838:G1840)</f>
        <v>0</v>
      </c>
      <c r="H1836" s="280">
        <f t="shared" si="376"/>
        <v>0</v>
      </c>
      <c r="I1836" s="280">
        <f t="shared" si="376"/>
        <v>0</v>
      </c>
      <c r="J1836" s="280">
        <f t="shared" si="376"/>
        <v>0</v>
      </c>
      <c r="K1836" s="280">
        <f t="shared" si="376"/>
        <v>0</v>
      </c>
      <c r="L1836" s="280">
        <f t="shared" si="376"/>
        <v>0</v>
      </c>
      <c r="M1836" s="280">
        <f t="shared" si="376"/>
        <v>0</v>
      </c>
    </row>
    <row r="1837" spans="1:13" ht="15" customHeight="1">
      <c r="B1837" s="572" t="s">
        <v>550</v>
      </c>
      <c r="C1837" s="573"/>
      <c r="D1837" s="277" t="s">
        <v>545</v>
      </c>
      <c r="E1837" s="277" t="s">
        <v>545</v>
      </c>
      <c r="F1837" s="285" t="s">
        <v>545</v>
      </c>
      <c r="G1837" s="285" t="s">
        <v>545</v>
      </c>
      <c r="H1837" s="285" t="s">
        <v>545</v>
      </c>
      <c r="I1837" s="285" t="s">
        <v>545</v>
      </c>
      <c r="J1837" s="285" t="s">
        <v>545</v>
      </c>
      <c r="K1837" s="285" t="s">
        <v>545</v>
      </c>
      <c r="L1837" s="285" t="s">
        <v>545</v>
      </c>
      <c r="M1837" s="285" t="s">
        <v>545</v>
      </c>
    </row>
    <row r="1838" spans="1:13" ht="15" customHeight="1">
      <c r="B1838" s="572" t="s">
        <v>549</v>
      </c>
      <c r="C1838" s="573"/>
      <c r="D1838" s="277" t="s">
        <v>1272</v>
      </c>
      <c r="E1838" s="277" t="s">
        <v>1071</v>
      </c>
      <c r="F1838" s="279">
        <f>SUM(G1838:L1838)</f>
        <v>0</v>
      </c>
      <c r="G1838" s="279" t="s">
        <v>545</v>
      </c>
      <c r="H1838" s="279" t="s">
        <v>545</v>
      </c>
      <c r="I1838" s="279" t="s">
        <v>545</v>
      </c>
      <c r="J1838" s="279" t="s">
        <v>545</v>
      </c>
      <c r="K1838" s="279" t="s">
        <v>545</v>
      </c>
      <c r="L1838" s="279" t="s">
        <v>545</v>
      </c>
      <c r="M1838" s="279" t="s">
        <v>545</v>
      </c>
    </row>
    <row r="1839" spans="1:13" ht="15" customHeight="1">
      <c r="B1839" s="572" t="s">
        <v>548</v>
      </c>
      <c r="C1839" s="573"/>
      <c r="D1839" s="277" t="s">
        <v>1272</v>
      </c>
      <c r="E1839" s="277" t="s">
        <v>1071</v>
      </c>
      <c r="F1839" s="279">
        <f>SUM(G1839:L1839)</f>
        <v>0</v>
      </c>
      <c r="G1839" s="279" t="s">
        <v>545</v>
      </c>
      <c r="H1839" s="279" t="s">
        <v>545</v>
      </c>
      <c r="I1839" s="279" t="s">
        <v>545</v>
      </c>
      <c r="J1839" s="279" t="s">
        <v>545</v>
      </c>
      <c r="K1839" s="279" t="s">
        <v>545</v>
      </c>
      <c r="L1839" s="279" t="s">
        <v>545</v>
      </c>
      <c r="M1839" s="279" t="s">
        <v>545</v>
      </c>
    </row>
    <row r="1840" spans="1:13" ht="15" customHeight="1">
      <c r="B1840" s="572" t="s">
        <v>547</v>
      </c>
      <c r="C1840" s="573"/>
      <c r="D1840" s="277" t="s">
        <v>1272</v>
      </c>
      <c r="E1840" s="277" t="s">
        <v>1071</v>
      </c>
      <c r="F1840" s="279">
        <f>SUM(G1840:L1840)</f>
        <v>0</v>
      </c>
      <c r="G1840" s="279" t="s">
        <v>545</v>
      </c>
      <c r="H1840" s="279" t="s">
        <v>545</v>
      </c>
      <c r="I1840" s="279" t="s">
        <v>545</v>
      </c>
      <c r="J1840" s="279" t="s">
        <v>545</v>
      </c>
      <c r="K1840" s="279" t="s">
        <v>545</v>
      </c>
      <c r="L1840" s="279" t="s">
        <v>545</v>
      </c>
      <c r="M1840" s="279" t="s">
        <v>545</v>
      </c>
    </row>
    <row r="1841" spans="1:13" ht="15" customHeight="1">
      <c r="A1841" s="265">
        <v>8077350953</v>
      </c>
      <c r="B1841" s="562" t="s">
        <v>1271</v>
      </c>
      <c r="C1841" s="563"/>
      <c r="D1841" s="277" t="s">
        <v>1270</v>
      </c>
      <c r="E1841" s="277" t="s">
        <v>1067</v>
      </c>
      <c r="F1841" s="280">
        <f>SUM(G1841:L1841)</f>
        <v>0</v>
      </c>
      <c r="G1841" s="280">
        <f t="shared" ref="G1841:M1841" si="377">SUM(G1843:G1845)</f>
        <v>0</v>
      </c>
      <c r="H1841" s="280">
        <f t="shared" si="377"/>
        <v>0</v>
      </c>
      <c r="I1841" s="280">
        <f t="shared" si="377"/>
        <v>0</v>
      </c>
      <c r="J1841" s="280">
        <f t="shared" si="377"/>
        <v>0</v>
      </c>
      <c r="K1841" s="280">
        <f t="shared" si="377"/>
        <v>0</v>
      </c>
      <c r="L1841" s="280">
        <f t="shared" si="377"/>
        <v>0</v>
      </c>
      <c r="M1841" s="280">
        <f t="shared" si="377"/>
        <v>0</v>
      </c>
    </row>
    <row r="1842" spans="1:13" ht="15" customHeight="1">
      <c r="B1842" s="572" t="s">
        <v>550</v>
      </c>
      <c r="C1842" s="573"/>
      <c r="D1842" s="277" t="s">
        <v>545</v>
      </c>
      <c r="E1842" s="277" t="s">
        <v>545</v>
      </c>
      <c r="F1842" s="285" t="s">
        <v>545</v>
      </c>
      <c r="G1842" s="285" t="s">
        <v>545</v>
      </c>
      <c r="H1842" s="285" t="s">
        <v>545</v>
      </c>
      <c r="I1842" s="285" t="s">
        <v>545</v>
      </c>
      <c r="J1842" s="285" t="s">
        <v>545</v>
      </c>
      <c r="K1842" s="285" t="s">
        <v>545</v>
      </c>
      <c r="L1842" s="285" t="s">
        <v>545</v>
      </c>
      <c r="M1842" s="285" t="s">
        <v>545</v>
      </c>
    </row>
    <row r="1843" spans="1:13" ht="25.5" customHeight="1">
      <c r="B1843" s="572" t="s">
        <v>549</v>
      </c>
      <c r="C1843" s="573"/>
      <c r="D1843" s="277" t="s">
        <v>1270</v>
      </c>
      <c r="E1843" s="277" t="s">
        <v>1067</v>
      </c>
      <c r="F1843" s="279">
        <f>SUM(G1843:L1843)</f>
        <v>0</v>
      </c>
      <c r="G1843" s="279">
        <v>0</v>
      </c>
      <c r="H1843" s="279"/>
      <c r="I1843" s="279">
        <v>0</v>
      </c>
      <c r="J1843" s="279">
        <v>0</v>
      </c>
      <c r="K1843" s="279"/>
      <c r="L1843" s="279">
        <v>0</v>
      </c>
      <c r="M1843" s="279">
        <v>0</v>
      </c>
    </row>
    <row r="1844" spans="1:13">
      <c r="B1844" s="572" t="s">
        <v>548</v>
      </c>
      <c r="C1844" s="573"/>
      <c r="D1844" s="277" t="s">
        <v>1270</v>
      </c>
      <c r="E1844" s="277" t="s">
        <v>1067</v>
      </c>
      <c r="F1844" s="279">
        <f>SUM(G1844:L1844)</f>
        <v>0</v>
      </c>
      <c r="G1844" s="279" t="s">
        <v>545</v>
      </c>
      <c r="H1844" s="279" t="s">
        <v>545</v>
      </c>
      <c r="I1844" s="279" t="s">
        <v>545</v>
      </c>
      <c r="J1844" s="279" t="s">
        <v>545</v>
      </c>
      <c r="K1844" s="279" t="s">
        <v>545</v>
      </c>
      <c r="L1844" s="279">
        <v>0</v>
      </c>
      <c r="M1844" s="279" t="s">
        <v>545</v>
      </c>
    </row>
    <row r="1845" spans="1:13">
      <c r="B1845" s="572" t="s">
        <v>547</v>
      </c>
      <c r="C1845" s="573"/>
      <c r="D1845" s="277" t="s">
        <v>1270</v>
      </c>
      <c r="E1845" s="277" t="s">
        <v>1067</v>
      </c>
      <c r="F1845" s="279">
        <f>SUM(G1845:L1845)</f>
        <v>0</v>
      </c>
      <c r="G1845" s="279" t="s">
        <v>545</v>
      </c>
      <c r="H1845" s="279" t="s">
        <v>545</v>
      </c>
      <c r="I1845" s="279" t="s">
        <v>545</v>
      </c>
      <c r="J1845" s="279" t="s">
        <v>545</v>
      </c>
      <c r="K1845" s="279" t="s">
        <v>545</v>
      </c>
      <c r="L1845" s="279">
        <v>0</v>
      </c>
      <c r="M1845" s="279" t="s">
        <v>545</v>
      </c>
    </row>
    <row r="1846" spans="1:13" ht="15" customHeight="1">
      <c r="A1846" s="265">
        <v>8077348453</v>
      </c>
      <c r="B1846" s="562" t="s">
        <v>1269</v>
      </c>
      <c r="C1846" s="563"/>
      <c r="D1846" s="277" t="s">
        <v>1268</v>
      </c>
      <c r="E1846" s="277" t="s">
        <v>1267</v>
      </c>
      <c r="F1846" s="280">
        <f>SUM(G1846:L1846)</f>
        <v>0</v>
      </c>
      <c r="G1846" s="280">
        <f t="shared" ref="G1846:M1846" si="378">SUM(G1848:G1850)</f>
        <v>0</v>
      </c>
      <c r="H1846" s="280">
        <f t="shared" si="378"/>
        <v>0</v>
      </c>
      <c r="I1846" s="280">
        <f t="shared" si="378"/>
        <v>0</v>
      </c>
      <c r="J1846" s="280">
        <f t="shared" si="378"/>
        <v>0</v>
      </c>
      <c r="K1846" s="280">
        <f t="shared" si="378"/>
        <v>0</v>
      </c>
      <c r="L1846" s="280">
        <f t="shared" si="378"/>
        <v>0</v>
      </c>
      <c r="M1846" s="280">
        <f t="shared" si="378"/>
        <v>0</v>
      </c>
    </row>
    <row r="1847" spans="1:13" ht="15" customHeight="1">
      <c r="B1847" s="574" t="s">
        <v>550</v>
      </c>
      <c r="C1847" s="575"/>
      <c r="D1847" s="277" t="s">
        <v>545</v>
      </c>
      <c r="E1847" s="277" t="s">
        <v>545</v>
      </c>
      <c r="F1847" s="285" t="s">
        <v>545</v>
      </c>
      <c r="G1847" s="285" t="s">
        <v>545</v>
      </c>
      <c r="H1847" s="285" t="s">
        <v>545</v>
      </c>
      <c r="I1847" s="285" t="s">
        <v>545</v>
      </c>
      <c r="J1847" s="285" t="s">
        <v>545</v>
      </c>
      <c r="K1847" s="285" t="s">
        <v>545</v>
      </c>
      <c r="L1847" s="285" t="s">
        <v>545</v>
      </c>
      <c r="M1847" s="285" t="s">
        <v>545</v>
      </c>
    </row>
    <row r="1848" spans="1:13" ht="15" customHeight="1">
      <c r="B1848" s="574" t="s">
        <v>549</v>
      </c>
      <c r="C1848" s="575"/>
      <c r="D1848" s="277" t="s">
        <v>1268</v>
      </c>
      <c r="E1848" s="277" t="s">
        <v>1267</v>
      </c>
      <c r="F1848" s="279">
        <f>SUM(G1848:L1848)</f>
        <v>0</v>
      </c>
      <c r="G1848" s="279"/>
      <c r="H1848" s="279"/>
      <c r="I1848" s="279"/>
      <c r="J1848" s="279"/>
      <c r="K1848" s="279"/>
      <c r="L1848" s="279"/>
      <c r="M1848" s="279"/>
    </row>
    <row r="1849" spans="1:13" ht="15" customHeight="1">
      <c r="B1849" s="574" t="s">
        <v>548</v>
      </c>
      <c r="C1849" s="575"/>
      <c r="D1849" s="277" t="s">
        <v>1268</v>
      </c>
      <c r="E1849" s="277" t="s">
        <v>1267</v>
      </c>
      <c r="F1849" s="279">
        <f>SUM(G1849:L1849)</f>
        <v>0</v>
      </c>
      <c r="G1849" s="279" t="s">
        <v>545</v>
      </c>
      <c r="H1849" s="279" t="s">
        <v>545</v>
      </c>
      <c r="I1849" s="279" t="s">
        <v>545</v>
      </c>
      <c r="J1849" s="279" t="s">
        <v>545</v>
      </c>
      <c r="K1849" s="279" t="s">
        <v>545</v>
      </c>
      <c r="L1849" s="279" t="s">
        <v>545</v>
      </c>
      <c r="M1849" s="279" t="s">
        <v>545</v>
      </c>
    </row>
    <row r="1850" spans="1:13" ht="15" customHeight="1">
      <c r="B1850" s="574" t="s">
        <v>547</v>
      </c>
      <c r="C1850" s="575"/>
      <c r="D1850" s="277" t="s">
        <v>1268</v>
      </c>
      <c r="E1850" s="277" t="s">
        <v>1267</v>
      </c>
      <c r="F1850" s="279">
        <f>SUM(G1850:L1850)</f>
        <v>0</v>
      </c>
      <c r="G1850" s="279" t="s">
        <v>545</v>
      </c>
      <c r="H1850" s="279" t="s">
        <v>545</v>
      </c>
      <c r="I1850" s="279" t="s">
        <v>545</v>
      </c>
      <c r="J1850" s="279" t="s">
        <v>545</v>
      </c>
      <c r="K1850" s="279" t="s">
        <v>545</v>
      </c>
      <c r="L1850" s="279" t="s">
        <v>545</v>
      </c>
      <c r="M1850" s="279" t="s">
        <v>545</v>
      </c>
    </row>
    <row r="1851" spans="1:13" ht="15" customHeight="1">
      <c r="A1851" s="265">
        <v>8077390953</v>
      </c>
      <c r="B1851" s="562" t="s">
        <v>1266</v>
      </c>
      <c r="C1851" s="563"/>
      <c r="D1851" s="277" t="s">
        <v>1265</v>
      </c>
      <c r="E1851" s="277" t="s">
        <v>1264</v>
      </c>
      <c r="F1851" s="280">
        <f>SUM(G1851:L1851)</f>
        <v>0</v>
      </c>
      <c r="G1851" s="280">
        <f t="shared" ref="G1851:M1851" si="379">SUM(G1853:G1855)</f>
        <v>0</v>
      </c>
      <c r="H1851" s="280">
        <f t="shared" si="379"/>
        <v>0</v>
      </c>
      <c r="I1851" s="280">
        <f t="shared" si="379"/>
        <v>0</v>
      </c>
      <c r="J1851" s="280">
        <f t="shared" si="379"/>
        <v>0</v>
      </c>
      <c r="K1851" s="280">
        <f t="shared" si="379"/>
        <v>0</v>
      </c>
      <c r="L1851" s="280">
        <f t="shared" si="379"/>
        <v>0</v>
      </c>
      <c r="M1851" s="280">
        <f t="shared" si="379"/>
        <v>0</v>
      </c>
    </row>
    <row r="1852" spans="1:13" ht="15" customHeight="1">
      <c r="B1852" s="574" t="s">
        <v>550</v>
      </c>
      <c r="C1852" s="575"/>
      <c r="D1852" s="277" t="s">
        <v>545</v>
      </c>
      <c r="E1852" s="277" t="s">
        <v>545</v>
      </c>
      <c r="F1852" s="285" t="s">
        <v>545</v>
      </c>
      <c r="G1852" s="285" t="s">
        <v>545</v>
      </c>
      <c r="H1852" s="285" t="s">
        <v>545</v>
      </c>
      <c r="I1852" s="285" t="s">
        <v>545</v>
      </c>
      <c r="J1852" s="285" t="s">
        <v>545</v>
      </c>
      <c r="K1852" s="285" t="s">
        <v>545</v>
      </c>
      <c r="L1852" s="285" t="s">
        <v>545</v>
      </c>
      <c r="M1852" s="285" t="s">
        <v>545</v>
      </c>
    </row>
    <row r="1853" spans="1:13" ht="15" customHeight="1">
      <c r="B1853" s="574" t="s">
        <v>549</v>
      </c>
      <c r="C1853" s="575"/>
      <c r="D1853" s="277" t="s">
        <v>1265</v>
      </c>
      <c r="E1853" s="277" t="s">
        <v>1264</v>
      </c>
      <c r="F1853" s="279">
        <f>SUM(G1853:L1853)</f>
        <v>0</v>
      </c>
      <c r="G1853" s="279"/>
      <c r="H1853" s="279"/>
      <c r="I1853" s="279"/>
      <c r="J1853" s="279"/>
      <c r="K1853" s="279"/>
      <c r="L1853" s="279"/>
      <c r="M1853" s="279"/>
    </row>
    <row r="1854" spans="1:13" ht="15" customHeight="1">
      <c r="B1854" s="574" t="s">
        <v>548</v>
      </c>
      <c r="C1854" s="575"/>
      <c r="D1854" s="277" t="s">
        <v>1265</v>
      </c>
      <c r="E1854" s="277" t="s">
        <v>1264</v>
      </c>
      <c r="F1854" s="279">
        <f>SUM(G1854:L1854)</f>
        <v>0</v>
      </c>
      <c r="G1854" s="279" t="s">
        <v>545</v>
      </c>
      <c r="H1854" s="279" t="s">
        <v>545</v>
      </c>
      <c r="I1854" s="279" t="s">
        <v>545</v>
      </c>
      <c r="J1854" s="279" t="s">
        <v>545</v>
      </c>
      <c r="K1854" s="279" t="s">
        <v>545</v>
      </c>
      <c r="L1854" s="279" t="s">
        <v>545</v>
      </c>
      <c r="M1854" s="279" t="s">
        <v>545</v>
      </c>
    </row>
    <row r="1855" spans="1:13" ht="15" customHeight="1">
      <c r="B1855" s="574" t="s">
        <v>547</v>
      </c>
      <c r="C1855" s="575"/>
      <c r="D1855" s="277" t="s">
        <v>1265</v>
      </c>
      <c r="E1855" s="277" t="s">
        <v>1264</v>
      </c>
      <c r="F1855" s="279">
        <f>SUM(G1855:L1855)</f>
        <v>0</v>
      </c>
      <c r="G1855" s="279" t="s">
        <v>545</v>
      </c>
      <c r="H1855" s="279" t="s">
        <v>545</v>
      </c>
      <c r="I1855" s="279" t="s">
        <v>545</v>
      </c>
      <c r="J1855" s="279" t="s">
        <v>545</v>
      </c>
      <c r="K1855" s="279" t="s">
        <v>545</v>
      </c>
      <c r="L1855" s="279" t="s">
        <v>545</v>
      </c>
      <c r="M1855" s="279" t="s">
        <v>545</v>
      </c>
    </row>
    <row r="1856" spans="1:13" ht="15" customHeight="1">
      <c r="A1856" s="265">
        <v>8077403453</v>
      </c>
      <c r="B1856" s="562" t="s">
        <v>1263</v>
      </c>
      <c r="C1856" s="563"/>
      <c r="D1856" s="277" t="s">
        <v>1262</v>
      </c>
      <c r="E1856" s="277" t="s">
        <v>1261</v>
      </c>
      <c r="F1856" s="280">
        <f>SUM(G1856:L1856)</f>
        <v>0</v>
      </c>
      <c r="G1856" s="280">
        <f t="shared" ref="G1856:M1856" si="380">SUM(G1858:G1860)</f>
        <v>0</v>
      </c>
      <c r="H1856" s="280">
        <f t="shared" si="380"/>
        <v>0</v>
      </c>
      <c r="I1856" s="280">
        <f t="shared" si="380"/>
        <v>0</v>
      </c>
      <c r="J1856" s="280">
        <f t="shared" si="380"/>
        <v>0</v>
      </c>
      <c r="K1856" s="280">
        <f t="shared" si="380"/>
        <v>0</v>
      </c>
      <c r="L1856" s="280">
        <f t="shared" si="380"/>
        <v>0</v>
      </c>
      <c r="M1856" s="280">
        <f t="shared" si="380"/>
        <v>0</v>
      </c>
    </row>
    <row r="1857" spans="1:13" ht="15" customHeight="1">
      <c r="B1857" s="574" t="s">
        <v>550</v>
      </c>
      <c r="C1857" s="575"/>
      <c r="D1857" s="277" t="s">
        <v>545</v>
      </c>
      <c r="E1857" s="277" t="s">
        <v>545</v>
      </c>
      <c r="F1857" s="285" t="s">
        <v>545</v>
      </c>
      <c r="G1857" s="285" t="s">
        <v>545</v>
      </c>
      <c r="H1857" s="285" t="s">
        <v>545</v>
      </c>
      <c r="I1857" s="285" t="s">
        <v>545</v>
      </c>
      <c r="J1857" s="285" t="s">
        <v>545</v>
      </c>
      <c r="K1857" s="285" t="s">
        <v>545</v>
      </c>
      <c r="L1857" s="285" t="s">
        <v>545</v>
      </c>
      <c r="M1857" s="285" t="s">
        <v>545</v>
      </c>
    </row>
    <row r="1858" spans="1:13" ht="15" customHeight="1">
      <c r="B1858" s="574" t="s">
        <v>549</v>
      </c>
      <c r="C1858" s="575"/>
      <c r="D1858" s="277" t="s">
        <v>1262</v>
      </c>
      <c r="E1858" s="277" t="s">
        <v>1261</v>
      </c>
      <c r="F1858" s="279">
        <f>SUM(G1858:L1858)</f>
        <v>0</v>
      </c>
      <c r="G1858" s="279"/>
      <c r="H1858" s="279"/>
      <c r="I1858" s="279"/>
      <c r="J1858" s="279"/>
      <c r="K1858" s="279"/>
      <c r="L1858" s="279"/>
      <c r="M1858" s="279"/>
    </row>
    <row r="1859" spans="1:13" ht="15" customHeight="1">
      <c r="B1859" s="574" t="s">
        <v>548</v>
      </c>
      <c r="C1859" s="575"/>
      <c r="D1859" s="277" t="s">
        <v>1262</v>
      </c>
      <c r="E1859" s="277" t="s">
        <v>1261</v>
      </c>
      <c r="F1859" s="279">
        <f>SUM(G1859:L1859)</f>
        <v>0</v>
      </c>
      <c r="G1859" s="279" t="s">
        <v>545</v>
      </c>
      <c r="H1859" s="279" t="s">
        <v>545</v>
      </c>
      <c r="I1859" s="279" t="s">
        <v>545</v>
      </c>
      <c r="J1859" s="279" t="s">
        <v>545</v>
      </c>
      <c r="K1859" s="279" t="s">
        <v>545</v>
      </c>
      <c r="L1859" s="279" t="s">
        <v>545</v>
      </c>
      <c r="M1859" s="279" t="s">
        <v>545</v>
      </c>
    </row>
    <row r="1860" spans="1:13" ht="15" customHeight="1">
      <c r="B1860" s="574" t="s">
        <v>547</v>
      </c>
      <c r="C1860" s="575"/>
      <c r="D1860" s="277" t="s">
        <v>1262</v>
      </c>
      <c r="E1860" s="277" t="s">
        <v>1261</v>
      </c>
      <c r="F1860" s="279">
        <f>SUM(G1860:L1860)</f>
        <v>0</v>
      </c>
      <c r="G1860" s="279" t="s">
        <v>545</v>
      </c>
      <c r="H1860" s="279" t="s">
        <v>545</v>
      </c>
      <c r="I1860" s="279" t="s">
        <v>545</v>
      </c>
      <c r="J1860" s="279" t="s">
        <v>545</v>
      </c>
      <c r="K1860" s="279" t="s">
        <v>545</v>
      </c>
      <c r="L1860" s="279" t="s">
        <v>545</v>
      </c>
      <c r="M1860" s="279" t="s">
        <v>545</v>
      </c>
    </row>
    <row r="1861" spans="1:13" ht="15" customHeight="1">
      <c r="A1861" s="265">
        <v>8077415953</v>
      </c>
      <c r="B1861" s="562" t="s">
        <v>1260</v>
      </c>
      <c r="C1861" s="563"/>
      <c r="D1861" s="277" t="s">
        <v>1259</v>
      </c>
      <c r="E1861" s="277" t="s">
        <v>1258</v>
      </c>
      <c r="F1861" s="280">
        <f>SUM(G1861:L1861)</f>
        <v>0</v>
      </c>
      <c r="G1861" s="280">
        <f t="shared" ref="G1861:M1861" si="381">SUM(G1863:G1865)</f>
        <v>0</v>
      </c>
      <c r="H1861" s="280">
        <f t="shared" si="381"/>
        <v>0</v>
      </c>
      <c r="I1861" s="280">
        <f t="shared" si="381"/>
        <v>0</v>
      </c>
      <c r="J1861" s="280">
        <f t="shared" si="381"/>
        <v>0</v>
      </c>
      <c r="K1861" s="280">
        <f t="shared" si="381"/>
        <v>0</v>
      </c>
      <c r="L1861" s="280">
        <f t="shared" si="381"/>
        <v>0</v>
      </c>
      <c r="M1861" s="280">
        <f t="shared" si="381"/>
        <v>0</v>
      </c>
    </row>
    <row r="1862" spans="1:13" ht="15" customHeight="1">
      <c r="B1862" s="574" t="s">
        <v>550</v>
      </c>
      <c r="C1862" s="575"/>
      <c r="D1862" s="277" t="s">
        <v>545</v>
      </c>
      <c r="E1862" s="277" t="s">
        <v>545</v>
      </c>
      <c r="F1862" s="285" t="s">
        <v>545</v>
      </c>
      <c r="G1862" s="285" t="s">
        <v>545</v>
      </c>
      <c r="H1862" s="285" t="s">
        <v>545</v>
      </c>
      <c r="I1862" s="285" t="s">
        <v>545</v>
      </c>
      <c r="J1862" s="285" t="s">
        <v>545</v>
      </c>
      <c r="K1862" s="285" t="s">
        <v>545</v>
      </c>
      <c r="L1862" s="285" t="s">
        <v>545</v>
      </c>
      <c r="M1862" s="285" t="s">
        <v>545</v>
      </c>
    </row>
    <row r="1863" spans="1:13" ht="15" customHeight="1">
      <c r="B1863" s="574" t="s">
        <v>549</v>
      </c>
      <c r="C1863" s="575"/>
      <c r="D1863" s="277" t="s">
        <v>1259</v>
      </c>
      <c r="E1863" s="277" t="s">
        <v>1258</v>
      </c>
      <c r="F1863" s="279">
        <f>SUM(G1863:L1863)</f>
        <v>0</v>
      </c>
      <c r="G1863" s="279"/>
      <c r="H1863" s="279"/>
      <c r="I1863" s="279"/>
      <c r="J1863" s="279"/>
      <c r="K1863" s="279"/>
      <c r="L1863" s="279"/>
      <c r="M1863" s="279"/>
    </row>
    <row r="1864" spans="1:13" ht="15" customHeight="1">
      <c r="B1864" s="574" t="s">
        <v>548</v>
      </c>
      <c r="C1864" s="575"/>
      <c r="D1864" s="277" t="s">
        <v>1259</v>
      </c>
      <c r="E1864" s="277" t="s">
        <v>1258</v>
      </c>
      <c r="F1864" s="279">
        <f>SUM(G1864:L1864)</f>
        <v>0</v>
      </c>
      <c r="G1864" s="279"/>
      <c r="H1864" s="279"/>
      <c r="I1864" s="279"/>
      <c r="J1864" s="279"/>
      <c r="K1864" s="279"/>
      <c r="L1864" s="279"/>
      <c r="M1864" s="279"/>
    </row>
    <row r="1865" spans="1:13" ht="15" customHeight="1">
      <c r="B1865" s="574" t="s">
        <v>547</v>
      </c>
      <c r="C1865" s="575"/>
      <c r="D1865" s="277" t="s">
        <v>1259</v>
      </c>
      <c r="E1865" s="277" t="s">
        <v>1258</v>
      </c>
      <c r="F1865" s="279">
        <f>SUM(G1865:L1865)</f>
        <v>0</v>
      </c>
      <c r="G1865" s="279"/>
      <c r="H1865" s="279"/>
      <c r="I1865" s="279"/>
      <c r="J1865" s="279"/>
      <c r="K1865" s="279"/>
      <c r="L1865" s="279"/>
      <c r="M1865" s="279"/>
    </row>
    <row r="1866" spans="1:13" ht="15" customHeight="1">
      <c r="A1866" s="265">
        <v>8077415953</v>
      </c>
      <c r="B1866" s="562" t="s">
        <v>1257</v>
      </c>
      <c r="C1866" s="563"/>
      <c r="D1866" s="277" t="s">
        <v>1256</v>
      </c>
      <c r="E1866" s="277" t="s">
        <v>1255</v>
      </c>
      <c r="F1866" s="280">
        <f>SUM(G1866:L1866)</f>
        <v>0</v>
      </c>
      <c r="G1866" s="280">
        <f t="shared" ref="G1866:M1866" si="382">SUM(G1868:G1870)</f>
        <v>0</v>
      </c>
      <c r="H1866" s="280">
        <f t="shared" si="382"/>
        <v>0</v>
      </c>
      <c r="I1866" s="280">
        <f t="shared" si="382"/>
        <v>0</v>
      </c>
      <c r="J1866" s="280">
        <f t="shared" si="382"/>
        <v>0</v>
      </c>
      <c r="K1866" s="280">
        <f t="shared" si="382"/>
        <v>0</v>
      </c>
      <c r="L1866" s="280">
        <f t="shared" si="382"/>
        <v>0</v>
      </c>
      <c r="M1866" s="280">
        <f t="shared" si="382"/>
        <v>0</v>
      </c>
    </row>
    <row r="1867" spans="1:13" ht="15" customHeight="1">
      <c r="B1867" s="574" t="s">
        <v>550</v>
      </c>
      <c r="C1867" s="575"/>
      <c r="D1867" s="277" t="s">
        <v>545</v>
      </c>
      <c r="E1867" s="277" t="s">
        <v>545</v>
      </c>
      <c r="F1867" s="285" t="s">
        <v>545</v>
      </c>
      <c r="G1867" s="285" t="s">
        <v>545</v>
      </c>
      <c r="H1867" s="285" t="s">
        <v>545</v>
      </c>
      <c r="I1867" s="285" t="s">
        <v>545</v>
      </c>
      <c r="J1867" s="285" t="s">
        <v>545</v>
      </c>
      <c r="K1867" s="285" t="s">
        <v>545</v>
      </c>
      <c r="L1867" s="285" t="s">
        <v>545</v>
      </c>
      <c r="M1867" s="285" t="s">
        <v>545</v>
      </c>
    </row>
    <row r="1868" spans="1:13" ht="15" customHeight="1">
      <c r="B1868" s="574" t="s">
        <v>549</v>
      </c>
      <c r="C1868" s="575"/>
      <c r="D1868" s="277" t="s">
        <v>1256</v>
      </c>
      <c r="E1868" s="277" t="s">
        <v>1255</v>
      </c>
      <c r="F1868" s="279">
        <f>SUM(G1868:L1868)</f>
        <v>0</v>
      </c>
      <c r="G1868" s="279"/>
      <c r="H1868" s="279"/>
      <c r="I1868" s="279"/>
      <c r="J1868" s="279"/>
      <c r="K1868" s="279"/>
      <c r="L1868" s="279"/>
      <c r="M1868" s="279"/>
    </row>
    <row r="1869" spans="1:13" ht="15" customHeight="1">
      <c r="B1869" s="574" t="s">
        <v>548</v>
      </c>
      <c r="C1869" s="575"/>
      <c r="D1869" s="277" t="s">
        <v>1256</v>
      </c>
      <c r="E1869" s="277" t="s">
        <v>1255</v>
      </c>
      <c r="F1869" s="279">
        <f>SUM(G1869:L1869)</f>
        <v>0</v>
      </c>
      <c r="G1869" s="279"/>
      <c r="H1869" s="279"/>
      <c r="I1869" s="279"/>
      <c r="J1869" s="279"/>
      <c r="K1869" s="279"/>
      <c r="L1869" s="279"/>
      <c r="M1869" s="279"/>
    </row>
    <row r="1870" spans="1:13" ht="15" customHeight="1">
      <c r="B1870" s="574" t="s">
        <v>547</v>
      </c>
      <c r="C1870" s="575"/>
      <c r="D1870" s="277" t="s">
        <v>1256</v>
      </c>
      <c r="E1870" s="277" t="s">
        <v>1255</v>
      </c>
      <c r="F1870" s="279">
        <f>SUM(G1870:L1870)</f>
        <v>0</v>
      </c>
      <c r="G1870" s="279"/>
      <c r="H1870" s="279"/>
      <c r="I1870" s="279"/>
      <c r="J1870" s="279"/>
      <c r="K1870" s="279"/>
      <c r="L1870" s="279"/>
      <c r="M1870" s="279"/>
    </row>
    <row r="1871" spans="1:13" ht="15" customHeight="1">
      <c r="A1871" s="265">
        <v>8077418453</v>
      </c>
      <c r="B1871" s="562" t="s">
        <v>1254</v>
      </c>
      <c r="C1871" s="563"/>
      <c r="D1871" s="277" t="s">
        <v>1253</v>
      </c>
      <c r="E1871" s="277" t="s">
        <v>1252</v>
      </c>
      <c r="F1871" s="280">
        <f>SUM(G1871:L1871)</f>
        <v>0</v>
      </c>
      <c r="G1871" s="280">
        <f t="shared" ref="G1871:M1871" si="383">SUM(G1873:G1875)</f>
        <v>0</v>
      </c>
      <c r="H1871" s="280">
        <f t="shared" si="383"/>
        <v>0</v>
      </c>
      <c r="I1871" s="280">
        <f t="shared" si="383"/>
        <v>0</v>
      </c>
      <c r="J1871" s="280">
        <f t="shared" si="383"/>
        <v>0</v>
      </c>
      <c r="K1871" s="280">
        <f t="shared" si="383"/>
        <v>0</v>
      </c>
      <c r="L1871" s="280">
        <f t="shared" si="383"/>
        <v>0</v>
      </c>
      <c r="M1871" s="280">
        <f t="shared" si="383"/>
        <v>0</v>
      </c>
    </row>
    <row r="1872" spans="1:13" ht="15" customHeight="1">
      <c r="B1872" s="574" t="s">
        <v>550</v>
      </c>
      <c r="C1872" s="575"/>
      <c r="D1872" s="277" t="s">
        <v>545</v>
      </c>
      <c r="E1872" s="277" t="s">
        <v>545</v>
      </c>
      <c r="F1872" s="285" t="s">
        <v>545</v>
      </c>
      <c r="G1872" s="285" t="s">
        <v>545</v>
      </c>
      <c r="H1872" s="285" t="s">
        <v>545</v>
      </c>
      <c r="I1872" s="285" t="s">
        <v>545</v>
      </c>
      <c r="J1872" s="285" t="s">
        <v>545</v>
      </c>
      <c r="K1872" s="285" t="s">
        <v>545</v>
      </c>
      <c r="L1872" s="285" t="s">
        <v>545</v>
      </c>
      <c r="M1872" s="285" t="s">
        <v>545</v>
      </c>
    </row>
    <row r="1873" spans="1:20" ht="15" customHeight="1">
      <c r="B1873" s="574" t="s">
        <v>549</v>
      </c>
      <c r="C1873" s="575"/>
      <c r="D1873" s="277" t="s">
        <v>1253</v>
      </c>
      <c r="E1873" s="277" t="s">
        <v>1252</v>
      </c>
      <c r="F1873" s="279">
        <f>SUM(G1873:L1873)</f>
        <v>0</v>
      </c>
      <c r="G1873" s="279"/>
      <c r="H1873" s="279"/>
      <c r="I1873" s="279"/>
      <c r="J1873" s="279"/>
      <c r="K1873" s="279"/>
      <c r="L1873" s="279"/>
      <c r="M1873" s="279"/>
    </row>
    <row r="1874" spans="1:20" ht="15" customHeight="1">
      <c r="B1874" s="574" t="s">
        <v>548</v>
      </c>
      <c r="C1874" s="575"/>
      <c r="D1874" s="277" t="s">
        <v>1253</v>
      </c>
      <c r="E1874" s="277" t="s">
        <v>1252</v>
      </c>
      <c r="F1874" s="279">
        <f>SUM(G1874:L1874)</f>
        <v>0</v>
      </c>
      <c r="G1874" s="279"/>
      <c r="H1874" s="279"/>
      <c r="I1874" s="279"/>
      <c r="J1874" s="279"/>
      <c r="K1874" s="279"/>
      <c r="L1874" s="279"/>
      <c r="M1874" s="279"/>
    </row>
    <row r="1875" spans="1:20" ht="15" customHeight="1">
      <c r="B1875" s="574" t="s">
        <v>547</v>
      </c>
      <c r="C1875" s="575"/>
      <c r="D1875" s="277" t="s">
        <v>1253</v>
      </c>
      <c r="E1875" s="277" t="s">
        <v>1252</v>
      </c>
      <c r="F1875" s="279">
        <f>SUM(G1875:L1875)</f>
        <v>0</v>
      </c>
      <c r="G1875" s="279"/>
      <c r="H1875" s="279"/>
      <c r="I1875" s="279"/>
      <c r="J1875" s="279"/>
      <c r="K1875" s="279"/>
      <c r="L1875" s="279"/>
      <c r="M1875" s="279"/>
    </row>
    <row r="1876" spans="1:20" ht="15" customHeight="1">
      <c r="A1876" s="265">
        <v>8077373453</v>
      </c>
      <c r="B1876" s="562" t="s">
        <v>1251</v>
      </c>
      <c r="C1876" s="563"/>
      <c r="D1876" s="277" t="s">
        <v>1250</v>
      </c>
      <c r="E1876" s="277" t="s">
        <v>102</v>
      </c>
      <c r="F1876" s="280">
        <f>SUM(G1876:L1876)</f>
        <v>0</v>
      </c>
      <c r="G1876" s="280">
        <f t="shared" ref="G1876:M1876" si="384">SUM(G1878:G1880)</f>
        <v>0</v>
      </c>
      <c r="H1876" s="280">
        <f t="shared" si="384"/>
        <v>0</v>
      </c>
      <c r="I1876" s="280">
        <f t="shared" si="384"/>
        <v>0</v>
      </c>
      <c r="J1876" s="280">
        <f t="shared" si="384"/>
        <v>0</v>
      </c>
      <c r="K1876" s="280">
        <f t="shared" si="384"/>
        <v>0</v>
      </c>
      <c r="L1876" s="280">
        <f t="shared" si="384"/>
        <v>0</v>
      </c>
      <c r="M1876" s="280">
        <f t="shared" si="384"/>
        <v>0</v>
      </c>
    </row>
    <row r="1877" spans="1:20" ht="15" customHeight="1">
      <c r="B1877" s="572" t="s">
        <v>550</v>
      </c>
      <c r="C1877" s="573"/>
      <c r="D1877" s="277" t="s">
        <v>545</v>
      </c>
      <c r="E1877" s="277" t="s">
        <v>545</v>
      </c>
      <c r="F1877" s="285" t="s">
        <v>545</v>
      </c>
      <c r="G1877" s="285" t="s">
        <v>545</v>
      </c>
      <c r="H1877" s="285" t="s">
        <v>545</v>
      </c>
      <c r="I1877" s="285" t="s">
        <v>545</v>
      </c>
      <c r="J1877" s="285" t="s">
        <v>545</v>
      </c>
      <c r="K1877" s="285" t="s">
        <v>545</v>
      </c>
      <c r="L1877" s="285" t="s">
        <v>545</v>
      </c>
      <c r="M1877" s="285" t="s">
        <v>545</v>
      </c>
    </row>
    <row r="1878" spans="1:20" ht="15" customHeight="1">
      <c r="B1878" s="572" t="s">
        <v>549</v>
      </c>
      <c r="C1878" s="573"/>
      <c r="D1878" s="277" t="s">
        <v>1250</v>
      </c>
      <c r="E1878" s="277" t="s">
        <v>102</v>
      </c>
      <c r="F1878" s="279">
        <f>SUM(G1878:L1878)</f>
        <v>0</v>
      </c>
      <c r="G1878" s="279" t="str">
        <f t="shared" ref="G1878:M1878" si="385">G1883</f>
        <v/>
      </c>
      <c r="H1878" s="279" t="str">
        <f t="shared" si="385"/>
        <v/>
      </c>
      <c r="I1878" s="279" t="str">
        <f t="shared" si="385"/>
        <v/>
      </c>
      <c r="J1878" s="279" t="str">
        <f t="shared" si="385"/>
        <v/>
      </c>
      <c r="K1878" s="279" t="str">
        <f t="shared" si="385"/>
        <v/>
      </c>
      <c r="L1878" s="279" t="str">
        <f t="shared" si="385"/>
        <v/>
      </c>
      <c r="M1878" s="279" t="str">
        <f t="shared" si="385"/>
        <v/>
      </c>
    </row>
    <row r="1879" spans="1:20" ht="15" customHeight="1">
      <c r="B1879" s="572" t="s">
        <v>548</v>
      </c>
      <c r="C1879" s="573"/>
      <c r="D1879" s="277" t="s">
        <v>1250</v>
      </c>
      <c r="E1879" s="277" t="s">
        <v>102</v>
      </c>
      <c r="F1879" s="279">
        <f>SUM(G1879:L1879)</f>
        <v>0</v>
      </c>
      <c r="G1879" s="279" t="s">
        <v>545</v>
      </c>
      <c r="H1879" s="279" t="s">
        <v>545</v>
      </c>
      <c r="I1879" s="279" t="s">
        <v>545</v>
      </c>
      <c r="J1879" s="279" t="s">
        <v>545</v>
      </c>
      <c r="K1879" s="279" t="s">
        <v>545</v>
      </c>
      <c r="L1879" s="279" t="str">
        <f>L1884</f>
        <v/>
      </c>
      <c r="M1879" s="279" t="s">
        <v>545</v>
      </c>
    </row>
    <row r="1880" spans="1:20" ht="15" customHeight="1">
      <c r="B1880" s="572" t="s">
        <v>547</v>
      </c>
      <c r="C1880" s="573"/>
      <c r="D1880" s="277" t="s">
        <v>1250</v>
      </c>
      <c r="E1880" s="277" t="s">
        <v>102</v>
      </c>
      <c r="F1880" s="279">
        <f>SUM(G1880:L1880)</f>
        <v>0</v>
      </c>
      <c r="G1880" s="279" t="s">
        <v>545</v>
      </c>
      <c r="H1880" s="279" t="s">
        <v>545</v>
      </c>
      <c r="I1880" s="279" t="s">
        <v>545</v>
      </c>
      <c r="J1880" s="279" t="s">
        <v>545</v>
      </c>
      <c r="K1880" s="279" t="s">
        <v>545</v>
      </c>
      <c r="L1880" s="279" t="str">
        <f>L1885</f>
        <v/>
      </c>
      <c r="M1880" s="279" t="s">
        <v>545</v>
      </c>
    </row>
    <row r="1881" spans="1:20" ht="15" customHeight="1">
      <c r="A1881" s="265">
        <v>8077370953</v>
      </c>
      <c r="B1881" s="562" t="s">
        <v>1249</v>
      </c>
      <c r="C1881" s="563"/>
      <c r="D1881" s="277" t="s">
        <v>1248</v>
      </c>
      <c r="E1881" s="277" t="s">
        <v>105</v>
      </c>
      <c r="F1881" s="280">
        <f>SUM(G1881:L1881)</f>
        <v>0</v>
      </c>
      <c r="G1881" s="280">
        <f t="shared" ref="G1881:M1881" si="386">SUM(G1883:G1885)</f>
        <v>0</v>
      </c>
      <c r="H1881" s="280">
        <f t="shared" si="386"/>
        <v>0</v>
      </c>
      <c r="I1881" s="280">
        <f t="shared" si="386"/>
        <v>0</v>
      </c>
      <c r="J1881" s="280">
        <f t="shared" si="386"/>
        <v>0</v>
      </c>
      <c r="K1881" s="280">
        <f t="shared" si="386"/>
        <v>0</v>
      </c>
      <c r="L1881" s="280">
        <f t="shared" si="386"/>
        <v>0</v>
      </c>
      <c r="M1881" s="280">
        <f t="shared" si="386"/>
        <v>0</v>
      </c>
    </row>
    <row r="1882" spans="1:20" ht="15" customHeight="1">
      <c r="B1882" s="574" t="s">
        <v>550</v>
      </c>
      <c r="C1882" s="575"/>
      <c r="D1882" s="277" t="s">
        <v>545</v>
      </c>
      <c r="E1882" s="277" t="s">
        <v>545</v>
      </c>
      <c r="F1882" s="285" t="s">
        <v>545</v>
      </c>
      <c r="G1882" s="285" t="s">
        <v>545</v>
      </c>
      <c r="H1882" s="285" t="s">
        <v>545</v>
      </c>
      <c r="I1882" s="285" t="s">
        <v>545</v>
      </c>
      <c r="J1882" s="285" t="s">
        <v>545</v>
      </c>
      <c r="K1882" s="285" t="s">
        <v>545</v>
      </c>
      <c r="L1882" s="285" t="s">
        <v>545</v>
      </c>
      <c r="M1882" s="285" t="s">
        <v>545</v>
      </c>
    </row>
    <row r="1883" spans="1:20" ht="15" customHeight="1">
      <c r="B1883" s="574" t="s">
        <v>549</v>
      </c>
      <c r="C1883" s="575"/>
      <c r="D1883" s="277" t="s">
        <v>1248</v>
      </c>
      <c r="E1883" s="277" t="s">
        <v>105</v>
      </c>
      <c r="F1883" s="279">
        <f>SUM(G1883:L1883)</f>
        <v>0</v>
      </c>
      <c r="G1883" s="279" t="s">
        <v>545</v>
      </c>
      <c r="H1883" s="279" t="s">
        <v>545</v>
      </c>
      <c r="I1883" s="279" t="s">
        <v>545</v>
      </c>
      <c r="J1883" s="279" t="s">
        <v>545</v>
      </c>
      <c r="K1883" s="279" t="s">
        <v>545</v>
      </c>
      <c r="L1883" s="279" t="s">
        <v>545</v>
      </c>
      <c r="M1883" s="279" t="s">
        <v>545</v>
      </c>
    </row>
    <row r="1884" spans="1:20" ht="15" customHeight="1">
      <c r="B1884" s="574" t="s">
        <v>548</v>
      </c>
      <c r="C1884" s="575"/>
      <c r="D1884" s="277" t="s">
        <v>1248</v>
      </c>
      <c r="E1884" s="277" t="s">
        <v>105</v>
      </c>
      <c r="F1884" s="279">
        <f>SUM(G1884:L1884)</f>
        <v>0</v>
      </c>
      <c r="G1884" s="279" t="s">
        <v>545</v>
      </c>
      <c r="H1884" s="279" t="s">
        <v>545</v>
      </c>
      <c r="I1884" s="279" t="s">
        <v>545</v>
      </c>
      <c r="J1884" s="279" t="s">
        <v>545</v>
      </c>
      <c r="K1884" s="279" t="s">
        <v>545</v>
      </c>
      <c r="L1884" s="279" t="s">
        <v>545</v>
      </c>
      <c r="M1884" s="279" t="s">
        <v>545</v>
      </c>
    </row>
    <row r="1885" spans="1:20" ht="15" customHeight="1">
      <c r="B1885" s="574" t="s">
        <v>547</v>
      </c>
      <c r="C1885" s="575"/>
      <c r="D1885" s="277" t="s">
        <v>1248</v>
      </c>
      <c r="E1885" s="277" t="s">
        <v>105</v>
      </c>
      <c r="F1885" s="279">
        <f>SUM(G1885:L1885)</f>
        <v>0</v>
      </c>
      <c r="G1885" s="279" t="s">
        <v>545</v>
      </c>
      <c r="H1885" s="279" t="s">
        <v>545</v>
      </c>
      <c r="I1885" s="279" t="s">
        <v>545</v>
      </c>
      <c r="J1885" s="279" t="s">
        <v>545</v>
      </c>
      <c r="K1885" s="279" t="s">
        <v>545</v>
      </c>
      <c r="L1885" s="279" t="s">
        <v>545</v>
      </c>
      <c r="M1885" s="279" t="s">
        <v>545</v>
      </c>
    </row>
    <row r="1886" spans="1:20" ht="15" customHeight="1">
      <c r="A1886" s="265" t="s">
        <v>1467</v>
      </c>
      <c r="B1886" s="588" t="s">
        <v>1247</v>
      </c>
      <c r="C1886" s="589"/>
      <c r="D1886" s="269" t="s">
        <v>1246</v>
      </c>
      <c r="E1886" s="269" t="s">
        <v>55</v>
      </c>
      <c r="F1886" s="280">
        <f>SUM(G1886:L1886)</f>
        <v>40575816</v>
      </c>
      <c r="G1886" s="280">
        <f t="shared" ref="G1886:M1886" si="387">SUM(G1888:G1890)</f>
        <v>19395816</v>
      </c>
      <c r="H1886" s="280">
        <f t="shared" si="387"/>
        <v>0</v>
      </c>
      <c r="I1886" s="280">
        <f t="shared" si="387"/>
        <v>0</v>
      </c>
      <c r="J1886" s="280">
        <f t="shared" si="387"/>
        <v>0</v>
      </c>
      <c r="K1886" s="280">
        <f t="shared" si="387"/>
        <v>0</v>
      </c>
      <c r="L1886" s="280">
        <f t="shared" si="387"/>
        <v>21180000</v>
      </c>
      <c r="M1886" s="280">
        <f t="shared" si="387"/>
        <v>0</v>
      </c>
    </row>
    <row r="1887" spans="1:20" ht="15" customHeight="1">
      <c r="B1887" s="590" t="s">
        <v>550</v>
      </c>
      <c r="C1887" s="591"/>
      <c r="D1887" s="267" t="s">
        <v>545</v>
      </c>
      <c r="E1887" s="267" t="s">
        <v>545</v>
      </c>
      <c r="F1887" s="277" t="s">
        <v>545</v>
      </c>
      <c r="G1887" s="277" t="s">
        <v>545</v>
      </c>
      <c r="H1887" s="277" t="s">
        <v>545</v>
      </c>
      <c r="I1887" s="277" t="s">
        <v>545</v>
      </c>
      <c r="J1887" s="277" t="s">
        <v>545</v>
      </c>
      <c r="K1887" s="277" t="s">
        <v>545</v>
      </c>
      <c r="L1887" s="277" t="s">
        <v>545</v>
      </c>
      <c r="M1887" s="277" t="s">
        <v>545</v>
      </c>
    </row>
    <row r="1888" spans="1:20" ht="15" customHeight="1">
      <c r="B1888" s="590" t="s">
        <v>549</v>
      </c>
      <c r="C1888" s="591"/>
      <c r="D1888" s="267" t="s">
        <v>1246</v>
      </c>
      <c r="E1888" s="267" t="s">
        <v>55</v>
      </c>
      <c r="F1888" s="279">
        <f>SUM(G1888:L1888)</f>
        <v>40575816</v>
      </c>
      <c r="G1888" s="279">
        <f>P1888+G2318+G2338</f>
        <v>19395816</v>
      </c>
      <c r="H1888" s="279" t="s">
        <v>545</v>
      </c>
      <c r="I1888" s="279">
        <f>Q1888+I2318+I2338</f>
        <v>0</v>
      </c>
      <c r="J1888" s="279">
        <f>R1888+J2318+J2338</f>
        <v>0</v>
      </c>
      <c r="K1888" s="279" t="s">
        <v>545</v>
      </c>
      <c r="L1888" s="279">
        <f>S1888+L2318+L2338</f>
        <v>21180000</v>
      </c>
      <c r="M1888" s="279">
        <f>T1888+M2318+M2338</f>
        <v>0</v>
      </c>
      <c r="P1888" s="284">
        <v>19395816</v>
      </c>
      <c r="Q1888" s="284">
        <v>0</v>
      </c>
      <c r="R1888" s="284">
        <v>0</v>
      </c>
      <c r="S1888" s="284">
        <v>21180000</v>
      </c>
      <c r="T1888" s="284">
        <v>0</v>
      </c>
    </row>
    <row r="1889" spans="1:13">
      <c r="B1889" s="590" t="s">
        <v>548</v>
      </c>
      <c r="C1889" s="591"/>
      <c r="D1889" s="267" t="s">
        <v>1246</v>
      </c>
      <c r="E1889" s="267" t="s">
        <v>55</v>
      </c>
      <c r="F1889" s="279">
        <f>SUM(G1889:L1889)</f>
        <v>0</v>
      </c>
      <c r="G1889" s="279" t="s">
        <v>545</v>
      </c>
      <c r="H1889" s="279" t="s">
        <v>545</v>
      </c>
      <c r="I1889" s="279" t="s">
        <v>545</v>
      </c>
      <c r="J1889" s="279" t="s">
        <v>545</v>
      </c>
      <c r="K1889" s="279" t="s">
        <v>545</v>
      </c>
      <c r="L1889" s="279">
        <v>0</v>
      </c>
      <c r="M1889" s="279" t="s">
        <v>545</v>
      </c>
    </row>
    <row r="1890" spans="1:13">
      <c r="B1890" s="590" t="s">
        <v>547</v>
      </c>
      <c r="C1890" s="591"/>
      <c r="D1890" s="267" t="s">
        <v>1246</v>
      </c>
      <c r="E1890" s="267" t="s">
        <v>55</v>
      </c>
      <c r="F1890" s="279">
        <f>SUM(G1890:L1890)</f>
        <v>0</v>
      </c>
      <c r="G1890" s="279" t="s">
        <v>545</v>
      </c>
      <c r="H1890" s="279" t="s">
        <v>545</v>
      </c>
      <c r="I1890" s="279" t="s">
        <v>545</v>
      </c>
      <c r="J1890" s="279" t="s">
        <v>545</v>
      </c>
      <c r="K1890" s="279" t="s">
        <v>545</v>
      </c>
      <c r="L1890" s="279">
        <v>0</v>
      </c>
      <c r="M1890" s="279" t="s">
        <v>545</v>
      </c>
    </row>
    <row r="1891" spans="1:13" ht="15" customHeight="1">
      <c r="A1891" s="265" t="s">
        <v>1466</v>
      </c>
      <c r="B1891" s="578" t="s">
        <v>1245</v>
      </c>
      <c r="C1891" s="579"/>
      <c r="D1891" s="267" t="s">
        <v>1244</v>
      </c>
      <c r="E1891" s="267" t="s">
        <v>102</v>
      </c>
      <c r="F1891" s="280">
        <f>SUM(G1891:L1891)</f>
        <v>34989576.109999999</v>
      </c>
      <c r="G1891" s="280">
        <f t="shared" ref="G1891:M1891" si="388">SUM(G1893:G1895)</f>
        <v>14502949.02</v>
      </c>
      <c r="H1891" s="280">
        <f t="shared" si="388"/>
        <v>0</v>
      </c>
      <c r="I1891" s="280">
        <f t="shared" si="388"/>
        <v>0</v>
      </c>
      <c r="J1891" s="280">
        <f t="shared" si="388"/>
        <v>0</v>
      </c>
      <c r="K1891" s="280">
        <f t="shared" si="388"/>
        <v>0</v>
      </c>
      <c r="L1891" s="280">
        <f t="shared" si="388"/>
        <v>20486627.09</v>
      </c>
      <c r="M1891" s="280">
        <f t="shared" si="388"/>
        <v>0</v>
      </c>
    </row>
    <row r="1892" spans="1:13" ht="15" customHeight="1">
      <c r="B1892" s="608" t="s">
        <v>550</v>
      </c>
      <c r="C1892" s="609"/>
      <c r="D1892" s="267" t="s">
        <v>545</v>
      </c>
      <c r="E1892" s="267" t="s">
        <v>545</v>
      </c>
      <c r="F1892" s="277" t="s">
        <v>545</v>
      </c>
      <c r="G1892" s="277" t="s">
        <v>545</v>
      </c>
      <c r="H1892" s="277" t="s">
        <v>545</v>
      </c>
      <c r="I1892" s="277" t="s">
        <v>545</v>
      </c>
      <c r="J1892" s="277" t="s">
        <v>545</v>
      </c>
      <c r="K1892" s="277" t="s">
        <v>545</v>
      </c>
      <c r="L1892" s="277" t="s">
        <v>545</v>
      </c>
      <c r="M1892" s="277" t="s">
        <v>545</v>
      </c>
    </row>
    <row r="1893" spans="1:13" ht="30" customHeight="1">
      <c r="B1893" s="608" t="s">
        <v>549</v>
      </c>
      <c r="C1893" s="609"/>
      <c r="D1893" s="267" t="s">
        <v>1244</v>
      </c>
      <c r="E1893" s="267" t="s">
        <v>102</v>
      </c>
      <c r="F1893" s="279">
        <f>SUM(G1893:L1893)</f>
        <v>34989576.109999999</v>
      </c>
      <c r="G1893" s="279">
        <v>14502949.02</v>
      </c>
      <c r="H1893" s="279" t="s">
        <v>545</v>
      </c>
      <c r="I1893" s="279">
        <v>0</v>
      </c>
      <c r="J1893" s="279">
        <v>0</v>
      </c>
      <c r="K1893" s="279" t="s">
        <v>545</v>
      </c>
      <c r="L1893" s="279">
        <v>20486627.09</v>
      </c>
      <c r="M1893" s="279">
        <v>0</v>
      </c>
    </row>
    <row r="1894" spans="1:13">
      <c r="B1894" s="608" t="s">
        <v>548</v>
      </c>
      <c r="C1894" s="609"/>
      <c r="D1894" s="267" t="s">
        <v>1244</v>
      </c>
      <c r="E1894" s="267" t="s">
        <v>102</v>
      </c>
      <c r="F1894" s="279">
        <f>SUM(G1894:L1894)</f>
        <v>0</v>
      </c>
      <c r="G1894" s="279" t="s">
        <v>545</v>
      </c>
      <c r="H1894" s="279" t="s">
        <v>545</v>
      </c>
      <c r="I1894" s="279" t="s">
        <v>545</v>
      </c>
      <c r="J1894" s="279" t="s">
        <v>545</v>
      </c>
      <c r="K1894" s="279" t="s">
        <v>545</v>
      </c>
      <c r="L1894" s="279">
        <v>0</v>
      </c>
      <c r="M1894" s="279" t="s">
        <v>545</v>
      </c>
    </row>
    <row r="1895" spans="1:13">
      <c r="B1895" s="608" t="s">
        <v>547</v>
      </c>
      <c r="C1895" s="609"/>
      <c r="D1895" s="267" t="s">
        <v>1244</v>
      </c>
      <c r="E1895" s="267" t="s">
        <v>102</v>
      </c>
      <c r="F1895" s="279">
        <f>SUM(G1895:L1895)</f>
        <v>0</v>
      </c>
      <c r="G1895" s="279" t="s">
        <v>545</v>
      </c>
      <c r="H1895" s="279" t="s">
        <v>545</v>
      </c>
      <c r="I1895" s="279" t="s">
        <v>545</v>
      </c>
      <c r="J1895" s="279" t="s">
        <v>545</v>
      </c>
      <c r="K1895" s="279" t="s">
        <v>545</v>
      </c>
      <c r="L1895" s="279">
        <v>0</v>
      </c>
      <c r="M1895" s="279" t="s">
        <v>545</v>
      </c>
    </row>
    <row r="1896" spans="1:13" ht="15" customHeight="1">
      <c r="A1896" s="265" t="s">
        <v>1465</v>
      </c>
      <c r="B1896" s="578" t="s">
        <v>1243</v>
      </c>
      <c r="C1896" s="579"/>
      <c r="D1896" s="267" t="s">
        <v>1242</v>
      </c>
      <c r="E1896" s="267" t="s">
        <v>102</v>
      </c>
      <c r="F1896" s="280">
        <f>SUM(G1896:L1896)</f>
        <v>26403368.25</v>
      </c>
      <c r="G1896" s="280">
        <f t="shared" ref="G1896:M1896" si="389">SUM(G1898:G1900)</f>
        <v>11119998.1</v>
      </c>
      <c r="H1896" s="280">
        <f t="shared" si="389"/>
        <v>0</v>
      </c>
      <c r="I1896" s="280">
        <f t="shared" si="389"/>
        <v>0</v>
      </c>
      <c r="J1896" s="280">
        <f t="shared" si="389"/>
        <v>0</v>
      </c>
      <c r="K1896" s="280">
        <f t="shared" si="389"/>
        <v>0</v>
      </c>
      <c r="L1896" s="280">
        <f t="shared" si="389"/>
        <v>15283370.15</v>
      </c>
      <c r="M1896" s="280">
        <f t="shared" si="389"/>
        <v>0</v>
      </c>
    </row>
    <row r="1897" spans="1:13" ht="15" customHeight="1">
      <c r="B1897" s="582" t="s">
        <v>550</v>
      </c>
      <c r="C1897" s="583"/>
      <c r="D1897" s="267" t="s">
        <v>545</v>
      </c>
      <c r="E1897" s="267" t="s">
        <v>545</v>
      </c>
      <c r="F1897" s="277" t="s">
        <v>545</v>
      </c>
      <c r="G1897" s="277" t="s">
        <v>545</v>
      </c>
      <c r="H1897" s="277" t="s">
        <v>545</v>
      </c>
      <c r="I1897" s="277" t="s">
        <v>545</v>
      </c>
      <c r="J1897" s="277" t="s">
        <v>545</v>
      </c>
      <c r="K1897" s="277" t="s">
        <v>545</v>
      </c>
      <c r="L1897" s="277" t="s">
        <v>545</v>
      </c>
      <c r="M1897" s="277" t="s">
        <v>545</v>
      </c>
    </row>
    <row r="1898" spans="1:13" ht="30" customHeight="1">
      <c r="B1898" s="582" t="s">
        <v>549</v>
      </c>
      <c r="C1898" s="583"/>
      <c r="D1898" s="267" t="s">
        <v>1242</v>
      </c>
      <c r="E1898" s="267" t="s">
        <v>102</v>
      </c>
      <c r="F1898" s="279">
        <f>SUM(G1898:L1898)</f>
        <v>26403368.25</v>
      </c>
      <c r="G1898" s="279">
        <v>11119998.1</v>
      </c>
      <c r="H1898" s="279" t="s">
        <v>545</v>
      </c>
      <c r="I1898" s="279">
        <v>0</v>
      </c>
      <c r="J1898" s="279">
        <v>0</v>
      </c>
      <c r="K1898" s="279" t="s">
        <v>545</v>
      </c>
      <c r="L1898" s="279">
        <v>15283370.15</v>
      </c>
      <c r="M1898" s="279">
        <v>0</v>
      </c>
    </row>
    <row r="1899" spans="1:13">
      <c r="B1899" s="582" t="s">
        <v>548</v>
      </c>
      <c r="C1899" s="583"/>
      <c r="D1899" s="267" t="s">
        <v>1242</v>
      </c>
      <c r="E1899" s="267" t="s">
        <v>102</v>
      </c>
      <c r="F1899" s="279">
        <f>SUM(G1899:L1899)</f>
        <v>0</v>
      </c>
      <c r="G1899" s="279" t="s">
        <v>545</v>
      </c>
      <c r="H1899" s="279" t="s">
        <v>545</v>
      </c>
      <c r="I1899" s="279" t="s">
        <v>545</v>
      </c>
      <c r="J1899" s="279" t="s">
        <v>545</v>
      </c>
      <c r="K1899" s="279" t="s">
        <v>545</v>
      </c>
      <c r="L1899" s="279">
        <v>0</v>
      </c>
      <c r="M1899" s="279" t="s">
        <v>545</v>
      </c>
    </row>
    <row r="1900" spans="1:13">
      <c r="B1900" s="582" t="s">
        <v>547</v>
      </c>
      <c r="C1900" s="583"/>
      <c r="D1900" s="267" t="s">
        <v>1242</v>
      </c>
      <c r="E1900" s="267" t="s">
        <v>102</v>
      </c>
      <c r="F1900" s="279">
        <f>SUM(G1900:L1900)</f>
        <v>0</v>
      </c>
      <c r="G1900" s="279" t="s">
        <v>545</v>
      </c>
      <c r="H1900" s="279" t="s">
        <v>545</v>
      </c>
      <c r="I1900" s="279" t="s">
        <v>545</v>
      </c>
      <c r="J1900" s="279" t="s">
        <v>545</v>
      </c>
      <c r="K1900" s="279" t="s">
        <v>545</v>
      </c>
      <c r="L1900" s="279">
        <v>0</v>
      </c>
      <c r="M1900" s="279" t="s">
        <v>545</v>
      </c>
    </row>
    <row r="1901" spans="1:13" ht="15" customHeight="1">
      <c r="A1901" s="265" t="s">
        <v>1464</v>
      </c>
      <c r="B1901" s="578" t="s">
        <v>1241</v>
      </c>
      <c r="C1901" s="579"/>
      <c r="D1901" s="267" t="s">
        <v>677</v>
      </c>
      <c r="E1901" s="267" t="s">
        <v>1240</v>
      </c>
      <c r="F1901" s="280">
        <f>SUM(G1901:L1901)</f>
        <v>26403368.25</v>
      </c>
      <c r="G1901" s="280">
        <f t="shared" ref="G1901:M1901" si="390">SUM(G1903:G1905)</f>
        <v>11119998.1</v>
      </c>
      <c r="H1901" s="280">
        <f t="shared" si="390"/>
        <v>0</v>
      </c>
      <c r="I1901" s="280">
        <f t="shared" si="390"/>
        <v>0</v>
      </c>
      <c r="J1901" s="280">
        <f t="shared" si="390"/>
        <v>0</v>
      </c>
      <c r="K1901" s="280">
        <f t="shared" si="390"/>
        <v>0</v>
      </c>
      <c r="L1901" s="280">
        <f t="shared" si="390"/>
        <v>15283370.15</v>
      </c>
      <c r="M1901" s="280">
        <f t="shared" si="390"/>
        <v>0</v>
      </c>
    </row>
    <row r="1902" spans="1:13" ht="15" customHeight="1">
      <c r="B1902" s="576" t="s">
        <v>550</v>
      </c>
      <c r="C1902" s="577"/>
      <c r="D1902" s="267" t="s">
        <v>545</v>
      </c>
      <c r="E1902" s="267" t="s">
        <v>545</v>
      </c>
      <c r="F1902" s="277" t="s">
        <v>545</v>
      </c>
      <c r="G1902" s="277" t="s">
        <v>545</v>
      </c>
      <c r="H1902" s="277" t="s">
        <v>545</v>
      </c>
      <c r="I1902" s="277" t="s">
        <v>545</v>
      </c>
      <c r="J1902" s="277" t="s">
        <v>545</v>
      </c>
      <c r="K1902" s="277" t="s">
        <v>545</v>
      </c>
      <c r="L1902" s="277" t="s">
        <v>545</v>
      </c>
      <c r="M1902" s="277" t="s">
        <v>545</v>
      </c>
    </row>
    <row r="1903" spans="1:13" ht="30" customHeight="1">
      <c r="B1903" s="576" t="s">
        <v>549</v>
      </c>
      <c r="C1903" s="577"/>
      <c r="D1903" s="267" t="s">
        <v>677</v>
      </c>
      <c r="E1903" s="267" t="s">
        <v>1240</v>
      </c>
      <c r="F1903" s="279">
        <f>SUM(G1903:L1903)</f>
        <v>26403368.25</v>
      </c>
      <c r="G1903" s="279">
        <v>11119998.1</v>
      </c>
      <c r="H1903" s="279" t="s">
        <v>545</v>
      </c>
      <c r="I1903" s="279" t="s">
        <v>545</v>
      </c>
      <c r="J1903" s="279" t="s">
        <v>545</v>
      </c>
      <c r="K1903" s="279" t="s">
        <v>545</v>
      </c>
      <c r="L1903" s="279">
        <v>15283370.15</v>
      </c>
      <c r="M1903" s="279" t="s">
        <v>545</v>
      </c>
    </row>
    <row r="1904" spans="1:13" ht="15" customHeight="1">
      <c r="B1904" s="576" t="s">
        <v>548</v>
      </c>
      <c r="C1904" s="577"/>
      <c r="D1904" s="267" t="s">
        <v>677</v>
      </c>
      <c r="E1904" s="267" t="s">
        <v>1240</v>
      </c>
      <c r="F1904" s="279">
        <f>SUM(G1904:L1904)</f>
        <v>0</v>
      </c>
      <c r="G1904" s="279" t="s">
        <v>545</v>
      </c>
      <c r="H1904" s="279" t="s">
        <v>545</v>
      </c>
      <c r="I1904" s="279" t="s">
        <v>545</v>
      </c>
      <c r="J1904" s="279" t="s">
        <v>545</v>
      </c>
      <c r="K1904" s="279" t="s">
        <v>545</v>
      </c>
      <c r="L1904" s="279" t="s">
        <v>545</v>
      </c>
      <c r="M1904" s="279" t="s">
        <v>545</v>
      </c>
    </row>
    <row r="1905" spans="1:13" ht="15" customHeight="1">
      <c r="B1905" s="576" t="s">
        <v>547</v>
      </c>
      <c r="C1905" s="577"/>
      <c r="D1905" s="267" t="s">
        <v>677</v>
      </c>
      <c r="E1905" s="267" t="s">
        <v>1240</v>
      </c>
      <c r="F1905" s="279">
        <f>SUM(G1905:L1905)</f>
        <v>0</v>
      </c>
      <c r="G1905" s="279" t="s">
        <v>545</v>
      </c>
      <c r="H1905" s="279" t="s">
        <v>545</v>
      </c>
      <c r="I1905" s="279" t="s">
        <v>545</v>
      </c>
      <c r="J1905" s="279" t="s">
        <v>545</v>
      </c>
      <c r="K1905" s="279" t="s">
        <v>545</v>
      </c>
      <c r="L1905" s="279" t="s">
        <v>545</v>
      </c>
      <c r="M1905" s="279" t="s">
        <v>545</v>
      </c>
    </row>
    <row r="1906" spans="1:13" ht="15" customHeight="1">
      <c r="A1906" s="265" t="s">
        <v>1463</v>
      </c>
      <c r="B1906" s="578" t="s">
        <v>1205</v>
      </c>
      <c r="C1906" s="579"/>
      <c r="D1906" s="267" t="s">
        <v>674</v>
      </c>
      <c r="E1906" s="267" t="s">
        <v>1239</v>
      </c>
      <c r="F1906" s="280">
        <f>SUM(G1906:L1906)</f>
        <v>0</v>
      </c>
      <c r="G1906" s="280">
        <f t="shared" ref="G1906:M1906" si="391">SUM(G1908:G1910)</f>
        <v>0</v>
      </c>
      <c r="H1906" s="280">
        <f t="shared" si="391"/>
        <v>0</v>
      </c>
      <c r="I1906" s="280">
        <f t="shared" si="391"/>
        <v>0</v>
      </c>
      <c r="J1906" s="280">
        <f t="shared" si="391"/>
        <v>0</v>
      </c>
      <c r="K1906" s="280">
        <f t="shared" si="391"/>
        <v>0</v>
      </c>
      <c r="L1906" s="280">
        <f t="shared" si="391"/>
        <v>0</v>
      </c>
      <c r="M1906" s="280">
        <f t="shared" si="391"/>
        <v>0</v>
      </c>
    </row>
    <row r="1907" spans="1:13" ht="15" customHeight="1">
      <c r="B1907" s="576" t="s">
        <v>550</v>
      </c>
      <c r="C1907" s="577"/>
      <c r="D1907" s="267" t="s">
        <v>545</v>
      </c>
      <c r="E1907" s="267" t="s">
        <v>545</v>
      </c>
      <c r="F1907" s="277" t="s">
        <v>545</v>
      </c>
      <c r="G1907" s="277" t="s">
        <v>545</v>
      </c>
      <c r="H1907" s="277" t="s">
        <v>545</v>
      </c>
      <c r="I1907" s="277" t="s">
        <v>545</v>
      </c>
      <c r="J1907" s="277" t="s">
        <v>545</v>
      </c>
      <c r="K1907" s="277" t="s">
        <v>545</v>
      </c>
      <c r="L1907" s="277" t="s">
        <v>545</v>
      </c>
      <c r="M1907" s="277" t="s">
        <v>545</v>
      </c>
    </row>
    <row r="1908" spans="1:13" ht="15" customHeight="1">
      <c r="B1908" s="576" t="s">
        <v>549</v>
      </c>
      <c r="C1908" s="577"/>
      <c r="D1908" s="267" t="s">
        <v>674</v>
      </c>
      <c r="E1908" s="267" t="s">
        <v>1239</v>
      </c>
      <c r="F1908" s="279">
        <f>SUM(G1908:L1908)</f>
        <v>0</v>
      </c>
      <c r="G1908" s="279" t="s">
        <v>545</v>
      </c>
      <c r="H1908" s="279" t="s">
        <v>545</v>
      </c>
      <c r="I1908" s="279" t="s">
        <v>545</v>
      </c>
      <c r="J1908" s="279" t="s">
        <v>545</v>
      </c>
      <c r="K1908" s="279" t="s">
        <v>545</v>
      </c>
      <c r="L1908" s="279" t="s">
        <v>545</v>
      </c>
      <c r="M1908" s="279" t="s">
        <v>545</v>
      </c>
    </row>
    <row r="1909" spans="1:13" ht="15" customHeight="1">
      <c r="B1909" s="576" t="s">
        <v>548</v>
      </c>
      <c r="C1909" s="577"/>
      <c r="D1909" s="267" t="s">
        <v>674</v>
      </c>
      <c r="E1909" s="267" t="s">
        <v>1239</v>
      </c>
      <c r="F1909" s="279">
        <f>SUM(G1909:L1909)</f>
        <v>0</v>
      </c>
      <c r="G1909" s="279" t="s">
        <v>545</v>
      </c>
      <c r="H1909" s="279" t="s">
        <v>545</v>
      </c>
      <c r="I1909" s="279" t="s">
        <v>545</v>
      </c>
      <c r="J1909" s="279" t="s">
        <v>545</v>
      </c>
      <c r="K1909" s="279" t="s">
        <v>545</v>
      </c>
      <c r="L1909" s="279" t="s">
        <v>545</v>
      </c>
      <c r="M1909" s="279" t="s">
        <v>545</v>
      </c>
    </row>
    <row r="1910" spans="1:13" ht="15" customHeight="1">
      <c r="B1910" s="576" t="s">
        <v>547</v>
      </c>
      <c r="C1910" s="577"/>
      <c r="D1910" s="267" t="s">
        <v>674</v>
      </c>
      <c r="E1910" s="267" t="s">
        <v>1239</v>
      </c>
      <c r="F1910" s="279">
        <f>SUM(G1910:L1910)</f>
        <v>0</v>
      </c>
      <c r="G1910" s="279" t="s">
        <v>545</v>
      </c>
      <c r="H1910" s="279" t="s">
        <v>545</v>
      </c>
      <c r="I1910" s="279" t="s">
        <v>545</v>
      </c>
      <c r="J1910" s="279" t="s">
        <v>545</v>
      </c>
      <c r="K1910" s="279" t="s">
        <v>545</v>
      </c>
      <c r="L1910" s="279" t="s">
        <v>545</v>
      </c>
      <c r="M1910" s="279" t="s">
        <v>545</v>
      </c>
    </row>
    <row r="1911" spans="1:13" ht="15" customHeight="1">
      <c r="A1911" s="265" t="s">
        <v>1462</v>
      </c>
      <c r="B1911" s="578" t="s">
        <v>1238</v>
      </c>
      <c r="C1911" s="579"/>
      <c r="D1911" s="267" t="s">
        <v>1237</v>
      </c>
      <c r="E1911" s="267" t="s">
        <v>102</v>
      </c>
      <c r="F1911" s="280">
        <f>SUM(G1911:L1911)</f>
        <v>1200</v>
      </c>
      <c r="G1911" s="280">
        <f t="shared" ref="G1911:M1911" si="392">SUM(G1913:G1915)</f>
        <v>1200</v>
      </c>
      <c r="H1911" s="280">
        <f t="shared" si="392"/>
        <v>0</v>
      </c>
      <c r="I1911" s="280">
        <f t="shared" si="392"/>
        <v>0</v>
      </c>
      <c r="J1911" s="280">
        <f t="shared" si="392"/>
        <v>0</v>
      </c>
      <c r="K1911" s="280">
        <f t="shared" si="392"/>
        <v>0</v>
      </c>
      <c r="L1911" s="280">
        <f t="shared" si="392"/>
        <v>0</v>
      </c>
      <c r="M1911" s="280">
        <f t="shared" si="392"/>
        <v>0</v>
      </c>
    </row>
    <row r="1912" spans="1:13" ht="15" customHeight="1">
      <c r="B1912" s="582" t="s">
        <v>550</v>
      </c>
      <c r="C1912" s="583"/>
      <c r="D1912" s="267" t="s">
        <v>545</v>
      </c>
      <c r="E1912" s="267" t="s">
        <v>545</v>
      </c>
      <c r="F1912" s="277" t="s">
        <v>545</v>
      </c>
      <c r="G1912" s="277" t="s">
        <v>545</v>
      </c>
      <c r="H1912" s="277" t="s">
        <v>545</v>
      </c>
      <c r="I1912" s="277" t="s">
        <v>545</v>
      </c>
      <c r="J1912" s="277" t="s">
        <v>545</v>
      </c>
      <c r="K1912" s="277" t="s">
        <v>545</v>
      </c>
      <c r="L1912" s="277" t="s">
        <v>545</v>
      </c>
      <c r="M1912" s="277" t="s">
        <v>545</v>
      </c>
    </row>
    <row r="1913" spans="1:13" ht="30" customHeight="1">
      <c r="B1913" s="582" t="s">
        <v>549</v>
      </c>
      <c r="C1913" s="583"/>
      <c r="D1913" s="267" t="s">
        <v>1237</v>
      </c>
      <c r="E1913" s="267" t="s">
        <v>102</v>
      </c>
      <c r="F1913" s="279">
        <f>SUM(G1913:L1913)</f>
        <v>1200</v>
      </c>
      <c r="G1913" s="279">
        <v>1200</v>
      </c>
      <c r="H1913" s="279" t="s">
        <v>545</v>
      </c>
      <c r="I1913" s="279">
        <v>0</v>
      </c>
      <c r="J1913" s="279">
        <v>0</v>
      </c>
      <c r="K1913" s="279" t="s">
        <v>545</v>
      </c>
      <c r="L1913" s="279">
        <v>0</v>
      </c>
      <c r="M1913" s="279">
        <v>0</v>
      </c>
    </row>
    <row r="1914" spans="1:13">
      <c r="B1914" s="582" t="s">
        <v>548</v>
      </c>
      <c r="C1914" s="583"/>
      <c r="D1914" s="267" t="s">
        <v>1237</v>
      </c>
      <c r="E1914" s="267" t="s">
        <v>102</v>
      </c>
      <c r="F1914" s="279">
        <f>SUM(G1914:L1914)</f>
        <v>0</v>
      </c>
      <c r="G1914" s="279" t="s">
        <v>545</v>
      </c>
      <c r="H1914" s="279" t="s">
        <v>545</v>
      </c>
      <c r="I1914" s="279" t="s">
        <v>545</v>
      </c>
      <c r="J1914" s="279" t="s">
        <v>545</v>
      </c>
      <c r="K1914" s="279" t="s">
        <v>545</v>
      </c>
      <c r="L1914" s="279">
        <v>0</v>
      </c>
      <c r="M1914" s="279" t="s">
        <v>545</v>
      </c>
    </row>
    <row r="1915" spans="1:13">
      <c r="B1915" s="582" t="s">
        <v>547</v>
      </c>
      <c r="C1915" s="583"/>
      <c r="D1915" s="267" t="s">
        <v>1237</v>
      </c>
      <c r="E1915" s="267" t="s">
        <v>102</v>
      </c>
      <c r="F1915" s="279">
        <f>SUM(G1915:L1915)</f>
        <v>0</v>
      </c>
      <c r="G1915" s="279" t="s">
        <v>545</v>
      </c>
      <c r="H1915" s="279" t="s">
        <v>545</v>
      </c>
      <c r="I1915" s="279" t="s">
        <v>545</v>
      </c>
      <c r="J1915" s="279" t="s">
        <v>545</v>
      </c>
      <c r="K1915" s="279" t="s">
        <v>545</v>
      </c>
      <c r="L1915" s="279">
        <v>0</v>
      </c>
      <c r="M1915" s="279" t="s">
        <v>545</v>
      </c>
    </row>
    <row r="1916" spans="1:13" ht="15" customHeight="1">
      <c r="A1916" s="265" t="s">
        <v>1461</v>
      </c>
      <c r="B1916" s="578" t="s">
        <v>1236</v>
      </c>
      <c r="C1916" s="579"/>
      <c r="D1916" s="267" t="s">
        <v>1235</v>
      </c>
      <c r="E1916" s="267" t="s">
        <v>1234</v>
      </c>
      <c r="F1916" s="280">
        <f>SUM(G1916:L1916)</f>
        <v>1200</v>
      </c>
      <c r="G1916" s="280">
        <f t="shared" ref="G1916:M1916" si="393">SUM(G1918:G1920)</f>
        <v>1200</v>
      </c>
      <c r="H1916" s="280">
        <f t="shared" si="393"/>
        <v>0</v>
      </c>
      <c r="I1916" s="280">
        <f t="shared" si="393"/>
        <v>0</v>
      </c>
      <c r="J1916" s="280">
        <f t="shared" si="393"/>
        <v>0</v>
      </c>
      <c r="K1916" s="280">
        <f t="shared" si="393"/>
        <v>0</v>
      </c>
      <c r="L1916" s="280">
        <f t="shared" si="393"/>
        <v>0</v>
      </c>
      <c r="M1916" s="280">
        <f t="shared" si="393"/>
        <v>0</v>
      </c>
    </row>
    <row r="1917" spans="1:13" ht="15" customHeight="1">
      <c r="B1917" s="576" t="s">
        <v>550</v>
      </c>
      <c r="C1917" s="577"/>
      <c r="D1917" s="267" t="s">
        <v>545</v>
      </c>
      <c r="E1917" s="267" t="s">
        <v>545</v>
      </c>
      <c r="F1917" s="277" t="s">
        <v>545</v>
      </c>
      <c r="G1917" s="277" t="s">
        <v>545</v>
      </c>
      <c r="H1917" s="277" t="s">
        <v>545</v>
      </c>
      <c r="I1917" s="277" t="s">
        <v>545</v>
      </c>
      <c r="J1917" s="277" t="s">
        <v>545</v>
      </c>
      <c r="K1917" s="277" t="s">
        <v>545</v>
      </c>
      <c r="L1917" s="277" t="s">
        <v>545</v>
      </c>
      <c r="M1917" s="277" t="s">
        <v>545</v>
      </c>
    </row>
    <row r="1918" spans="1:13" ht="30" customHeight="1">
      <c r="B1918" s="576" t="s">
        <v>549</v>
      </c>
      <c r="C1918" s="577"/>
      <c r="D1918" s="267" t="s">
        <v>1235</v>
      </c>
      <c r="E1918" s="267" t="s">
        <v>1234</v>
      </c>
      <c r="F1918" s="279">
        <f>SUM(G1918:L1918)</f>
        <v>1200</v>
      </c>
      <c r="G1918" s="279">
        <v>1200</v>
      </c>
      <c r="H1918" s="279" t="s">
        <v>545</v>
      </c>
      <c r="I1918" s="279" t="s">
        <v>545</v>
      </c>
      <c r="J1918" s="279" t="s">
        <v>545</v>
      </c>
      <c r="K1918" s="279" t="s">
        <v>545</v>
      </c>
      <c r="L1918" s="279" t="s">
        <v>545</v>
      </c>
      <c r="M1918" s="279" t="s">
        <v>545</v>
      </c>
    </row>
    <row r="1919" spans="1:13" ht="15" customHeight="1">
      <c r="B1919" s="576" t="s">
        <v>548</v>
      </c>
      <c r="C1919" s="577"/>
      <c r="D1919" s="267" t="s">
        <v>1235</v>
      </c>
      <c r="E1919" s="267" t="s">
        <v>1234</v>
      </c>
      <c r="F1919" s="279">
        <f>SUM(G1919:L1919)</f>
        <v>0</v>
      </c>
      <c r="G1919" s="279" t="s">
        <v>545</v>
      </c>
      <c r="H1919" s="279" t="s">
        <v>545</v>
      </c>
      <c r="I1919" s="279" t="s">
        <v>545</v>
      </c>
      <c r="J1919" s="279" t="s">
        <v>545</v>
      </c>
      <c r="K1919" s="279" t="s">
        <v>545</v>
      </c>
      <c r="L1919" s="279" t="s">
        <v>545</v>
      </c>
      <c r="M1919" s="279" t="s">
        <v>545</v>
      </c>
    </row>
    <row r="1920" spans="1:13" ht="15" customHeight="1">
      <c r="B1920" s="576" t="s">
        <v>547</v>
      </c>
      <c r="C1920" s="577"/>
      <c r="D1920" s="267" t="s">
        <v>1235</v>
      </c>
      <c r="E1920" s="267" t="s">
        <v>1234</v>
      </c>
      <c r="F1920" s="279">
        <f>SUM(G1920:L1920)</f>
        <v>0</v>
      </c>
      <c r="G1920" s="279" t="s">
        <v>545</v>
      </c>
      <c r="H1920" s="279" t="s">
        <v>545</v>
      </c>
      <c r="I1920" s="279" t="s">
        <v>545</v>
      </c>
      <c r="J1920" s="279" t="s">
        <v>545</v>
      </c>
      <c r="K1920" s="279" t="s">
        <v>545</v>
      </c>
      <c r="L1920" s="279" t="s">
        <v>545</v>
      </c>
      <c r="M1920" s="279" t="s">
        <v>545</v>
      </c>
    </row>
    <row r="1921" spans="1:13" ht="15" customHeight="1">
      <c r="A1921" s="265" t="s">
        <v>1460</v>
      </c>
      <c r="B1921" s="578" t="s">
        <v>1233</v>
      </c>
      <c r="C1921" s="579"/>
      <c r="D1921" s="267" t="s">
        <v>1232</v>
      </c>
      <c r="E1921" s="267" t="s">
        <v>1231</v>
      </c>
      <c r="F1921" s="280">
        <f>SUM(G1921:L1921)</f>
        <v>0</v>
      </c>
      <c r="G1921" s="280">
        <f t="shared" ref="G1921:M1921" si="394">SUM(G1923:G1925)</f>
        <v>0</v>
      </c>
      <c r="H1921" s="280">
        <f t="shared" si="394"/>
        <v>0</v>
      </c>
      <c r="I1921" s="280">
        <f t="shared" si="394"/>
        <v>0</v>
      </c>
      <c r="J1921" s="280">
        <f t="shared" si="394"/>
        <v>0</v>
      </c>
      <c r="K1921" s="280">
        <f t="shared" si="394"/>
        <v>0</v>
      </c>
      <c r="L1921" s="280">
        <f t="shared" si="394"/>
        <v>0</v>
      </c>
      <c r="M1921" s="280">
        <f t="shared" si="394"/>
        <v>0</v>
      </c>
    </row>
    <row r="1922" spans="1:13" ht="15" customHeight="1">
      <c r="B1922" s="576" t="s">
        <v>550</v>
      </c>
      <c r="C1922" s="577"/>
      <c r="D1922" s="267" t="s">
        <v>545</v>
      </c>
      <c r="E1922" s="267" t="s">
        <v>545</v>
      </c>
      <c r="F1922" s="277" t="s">
        <v>545</v>
      </c>
      <c r="G1922" s="277" t="s">
        <v>545</v>
      </c>
      <c r="H1922" s="277" t="s">
        <v>545</v>
      </c>
      <c r="I1922" s="277" t="s">
        <v>545</v>
      </c>
      <c r="J1922" s="277" t="s">
        <v>545</v>
      </c>
      <c r="K1922" s="277" t="s">
        <v>545</v>
      </c>
      <c r="L1922" s="277" t="s">
        <v>545</v>
      </c>
      <c r="M1922" s="277" t="s">
        <v>545</v>
      </c>
    </row>
    <row r="1923" spans="1:13" ht="15" customHeight="1">
      <c r="B1923" s="576" t="s">
        <v>549</v>
      </c>
      <c r="C1923" s="577"/>
      <c r="D1923" s="267" t="s">
        <v>1232</v>
      </c>
      <c r="E1923" s="267" t="s">
        <v>1231</v>
      </c>
      <c r="F1923" s="279">
        <f>SUM(G1923:L1923)</f>
        <v>0</v>
      </c>
      <c r="G1923" s="279" t="s">
        <v>545</v>
      </c>
      <c r="H1923" s="279" t="s">
        <v>545</v>
      </c>
      <c r="I1923" s="279" t="s">
        <v>545</v>
      </c>
      <c r="J1923" s="279" t="s">
        <v>545</v>
      </c>
      <c r="K1923" s="279" t="s">
        <v>545</v>
      </c>
      <c r="L1923" s="279" t="s">
        <v>545</v>
      </c>
      <c r="M1923" s="279" t="s">
        <v>545</v>
      </c>
    </row>
    <row r="1924" spans="1:13" ht="15" customHeight="1">
      <c r="B1924" s="576" t="s">
        <v>548</v>
      </c>
      <c r="C1924" s="577"/>
      <c r="D1924" s="267" t="s">
        <v>1232</v>
      </c>
      <c r="E1924" s="267" t="s">
        <v>1231</v>
      </c>
      <c r="F1924" s="279">
        <f>SUM(G1924:L1924)</f>
        <v>0</v>
      </c>
      <c r="G1924" s="279" t="s">
        <v>545</v>
      </c>
      <c r="H1924" s="279" t="s">
        <v>545</v>
      </c>
      <c r="I1924" s="279" t="s">
        <v>545</v>
      </c>
      <c r="J1924" s="279" t="s">
        <v>545</v>
      </c>
      <c r="K1924" s="279" t="s">
        <v>545</v>
      </c>
      <c r="L1924" s="279" t="s">
        <v>545</v>
      </c>
      <c r="M1924" s="279" t="s">
        <v>545</v>
      </c>
    </row>
    <row r="1925" spans="1:13" ht="15" customHeight="1">
      <c r="B1925" s="576" t="s">
        <v>547</v>
      </c>
      <c r="C1925" s="577"/>
      <c r="D1925" s="267" t="s">
        <v>1232</v>
      </c>
      <c r="E1925" s="267" t="s">
        <v>1231</v>
      </c>
      <c r="F1925" s="279">
        <f>SUM(G1925:L1925)</f>
        <v>0</v>
      </c>
      <c r="G1925" s="279" t="s">
        <v>545</v>
      </c>
      <c r="H1925" s="279" t="s">
        <v>545</v>
      </c>
      <c r="I1925" s="279" t="s">
        <v>545</v>
      </c>
      <c r="J1925" s="279" t="s">
        <v>545</v>
      </c>
      <c r="K1925" s="279" t="s">
        <v>545</v>
      </c>
      <c r="L1925" s="279" t="s">
        <v>545</v>
      </c>
      <c r="M1925" s="279" t="s">
        <v>545</v>
      </c>
    </row>
    <row r="1926" spans="1:13" ht="15" customHeight="1">
      <c r="A1926" s="265" t="s">
        <v>1459</v>
      </c>
      <c r="B1926" s="578" t="s">
        <v>656</v>
      </c>
      <c r="C1926" s="579"/>
      <c r="D1926" s="267" t="s">
        <v>1230</v>
      </c>
      <c r="E1926" s="267" t="s">
        <v>1229</v>
      </c>
      <c r="F1926" s="280">
        <f>SUM(G1926:L1926)</f>
        <v>0</v>
      </c>
      <c r="G1926" s="280">
        <f t="shared" ref="G1926:M1926" si="395">SUM(G1928:G1930)</f>
        <v>0</v>
      </c>
      <c r="H1926" s="280">
        <f t="shared" si="395"/>
        <v>0</v>
      </c>
      <c r="I1926" s="280">
        <f t="shared" si="395"/>
        <v>0</v>
      </c>
      <c r="J1926" s="280">
        <f t="shared" si="395"/>
        <v>0</v>
      </c>
      <c r="K1926" s="280">
        <f t="shared" si="395"/>
        <v>0</v>
      </c>
      <c r="L1926" s="280">
        <f t="shared" si="395"/>
        <v>0</v>
      </c>
      <c r="M1926" s="280">
        <f t="shared" si="395"/>
        <v>0</v>
      </c>
    </row>
    <row r="1927" spans="1:13" ht="15" customHeight="1">
      <c r="B1927" s="576" t="s">
        <v>550</v>
      </c>
      <c r="C1927" s="577"/>
      <c r="D1927" s="267" t="s">
        <v>545</v>
      </c>
      <c r="E1927" s="267" t="s">
        <v>545</v>
      </c>
      <c r="F1927" s="277" t="s">
        <v>545</v>
      </c>
      <c r="G1927" s="277" t="s">
        <v>545</v>
      </c>
      <c r="H1927" s="277" t="s">
        <v>545</v>
      </c>
      <c r="I1927" s="277" t="s">
        <v>545</v>
      </c>
      <c r="J1927" s="277" t="s">
        <v>545</v>
      </c>
      <c r="K1927" s="277" t="s">
        <v>545</v>
      </c>
      <c r="L1927" s="277" t="s">
        <v>545</v>
      </c>
      <c r="M1927" s="277" t="s">
        <v>545</v>
      </c>
    </row>
    <row r="1928" spans="1:13" ht="15" customHeight="1">
      <c r="B1928" s="576" t="s">
        <v>549</v>
      </c>
      <c r="C1928" s="577"/>
      <c r="D1928" s="267" t="s">
        <v>1230</v>
      </c>
      <c r="E1928" s="267" t="s">
        <v>1229</v>
      </c>
      <c r="F1928" s="279">
        <f>SUM(G1928:L1928)</f>
        <v>0</v>
      </c>
      <c r="G1928" s="279" t="s">
        <v>545</v>
      </c>
      <c r="H1928" s="279" t="s">
        <v>545</v>
      </c>
      <c r="I1928" s="279" t="s">
        <v>545</v>
      </c>
      <c r="J1928" s="279" t="s">
        <v>545</v>
      </c>
      <c r="K1928" s="279" t="s">
        <v>545</v>
      </c>
      <c r="L1928" s="279" t="s">
        <v>545</v>
      </c>
      <c r="M1928" s="279" t="s">
        <v>545</v>
      </c>
    </row>
    <row r="1929" spans="1:13" ht="15" customHeight="1">
      <c r="B1929" s="576" t="s">
        <v>548</v>
      </c>
      <c r="C1929" s="577"/>
      <c r="D1929" s="267" t="s">
        <v>1230</v>
      </c>
      <c r="E1929" s="267" t="s">
        <v>1229</v>
      </c>
      <c r="F1929" s="279">
        <f>SUM(G1929:L1929)</f>
        <v>0</v>
      </c>
      <c r="G1929" s="279" t="s">
        <v>545</v>
      </c>
      <c r="H1929" s="279" t="s">
        <v>545</v>
      </c>
      <c r="I1929" s="279" t="s">
        <v>545</v>
      </c>
      <c r="J1929" s="279" t="s">
        <v>545</v>
      </c>
      <c r="K1929" s="279" t="s">
        <v>545</v>
      </c>
      <c r="L1929" s="279" t="s">
        <v>545</v>
      </c>
      <c r="M1929" s="279" t="s">
        <v>545</v>
      </c>
    </row>
    <row r="1930" spans="1:13" ht="15" customHeight="1">
      <c r="B1930" s="576" t="s">
        <v>547</v>
      </c>
      <c r="C1930" s="577"/>
      <c r="D1930" s="267" t="s">
        <v>1230</v>
      </c>
      <c r="E1930" s="267" t="s">
        <v>1229</v>
      </c>
      <c r="F1930" s="279">
        <f>SUM(G1930:L1930)</f>
        <v>0</v>
      </c>
      <c r="G1930" s="279" t="s">
        <v>545</v>
      </c>
      <c r="H1930" s="279" t="s">
        <v>545</v>
      </c>
      <c r="I1930" s="279" t="s">
        <v>545</v>
      </c>
      <c r="J1930" s="279" t="s">
        <v>545</v>
      </c>
      <c r="K1930" s="279" t="s">
        <v>545</v>
      </c>
      <c r="L1930" s="279" t="s">
        <v>545</v>
      </c>
      <c r="M1930" s="279" t="s">
        <v>545</v>
      </c>
    </row>
    <row r="1931" spans="1:13" ht="15" customHeight="1">
      <c r="A1931" s="265" t="s">
        <v>1458</v>
      </c>
      <c r="B1931" s="578" t="s">
        <v>640</v>
      </c>
      <c r="C1931" s="579"/>
      <c r="D1931" s="267" t="s">
        <v>1228</v>
      </c>
      <c r="E1931" s="267" t="s">
        <v>1227</v>
      </c>
      <c r="F1931" s="280">
        <f>SUM(G1931:L1931)</f>
        <v>0</v>
      </c>
      <c r="G1931" s="280">
        <f t="shared" ref="G1931:M1931" si="396">SUM(G1933:G1935)</f>
        <v>0</v>
      </c>
      <c r="H1931" s="280">
        <f t="shared" si="396"/>
        <v>0</v>
      </c>
      <c r="I1931" s="280">
        <f t="shared" si="396"/>
        <v>0</v>
      </c>
      <c r="J1931" s="280">
        <f t="shared" si="396"/>
        <v>0</v>
      </c>
      <c r="K1931" s="280">
        <f t="shared" si="396"/>
        <v>0</v>
      </c>
      <c r="L1931" s="280">
        <f t="shared" si="396"/>
        <v>0</v>
      </c>
      <c r="M1931" s="280">
        <f t="shared" si="396"/>
        <v>0</v>
      </c>
    </row>
    <row r="1932" spans="1:13" ht="15" customHeight="1">
      <c r="B1932" s="576" t="s">
        <v>550</v>
      </c>
      <c r="C1932" s="577"/>
      <c r="D1932" s="267" t="s">
        <v>545</v>
      </c>
      <c r="E1932" s="267" t="s">
        <v>545</v>
      </c>
      <c r="F1932" s="277" t="s">
        <v>545</v>
      </c>
      <c r="G1932" s="277" t="s">
        <v>545</v>
      </c>
      <c r="H1932" s="277" t="s">
        <v>545</v>
      </c>
      <c r="I1932" s="277" t="s">
        <v>545</v>
      </c>
      <c r="J1932" s="277" t="s">
        <v>545</v>
      </c>
      <c r="K1932" s="277" t="s">
        <v>545</v>
      </c>
      <c r="L1932" s="277" t="s">
        <v>545</v>
      </c>
      <c r="M1932" s="277" t="s">
        <v>545</v>
      </c>
    </row>
    <row r="1933" spans="1:13" ht="15" customHeight="1">
      <c r="B1933" s="576" t="s">
        <v>549</v>
      </c>
      <c r="C1933" s="577"/>
      <c r="D1933" s="267" t="s">
        <v>1228</v>
      </c>
      <c r="E1933" s="267" t="s">
        <v>1227</v>
      </c>
      <c r="F1933" s="279">
        <f>SUM(G1933:L1933)</f>
        <v>0</v>
      </c>
      <c r="G1933" s="279" t="s">
        <v>545</v>
      </c>
      <c r="H1933" s="279" t="s">
        <v>545</v>
      </c>
      <c r="I1933" s="279" t="s">
        <v>545</v>
      </c>
      <c r="J1933" s="279" t="s">
        <v>545</v>
      </c>
      <c r="K1933" s="279" t="s">
        <v>545</v>
      </c>
      <c r="L1933" s="279" t="s">
        <v>545</v>
      </c>
      <c r="M1933" s="279" t="s">
        <v>545</v>
      </c>
    </row>
    <row r="1934" spans="1:13" ht="15" customHeight="1">
      <c r="B1934" s="576" t="s">
        <v>548</v>
      </c>
      <c r="C1934" s="577"/>
      <c r="D1934" s="267" t="s">
        <v>1228</v>
      </c>
      <c r="E1934" s="267" t="s">
        <v>1227</v>
      </c>
      <c r="F1934" s="279">
        <f>SUM(G1934:L1934)</f>
        <v>0</v>
      </c>
      <c r="G1934" s="279" t="s">
        <v>545</v>
      </c>
      <c r="H1934" s="279" t="s">
        <v>545</v>
      </c>
      <c r="I1934" s="279" t="s">
        <v>545</v>
      </c>
      <c r="J1934" s="279" t="s">
        <v>545</v>
      </c>
      <c r="K1934" s="279" t="s">
        <v>545</v>
      </c>
      <c r="L1934" s="279" t="s">
        <v>545</v>
      </c>
      <c r="M1934" s="279" t="s">
        <v>545</v>
      </c>
    </row>
    <row r="1935" spans="1:13" ht="15" customHeight="1">
      <c r="B1935" s="576" t="s">
        <v>547</v>
      </c>
      <c r="C1935" s="577"/>
      <c r="D1935" s="267" t="s">
        <v>1228</v>
      </c>
      <c r="E1935" s="267" t="s">
        <v>1227</v>
      </c>
      <c r="F1935" s="279">
        <f>SUM(G1935:L1935)</f>
        <v>0</v>
      </c>
      <c r="G1935" s="279" t="s">
        <v>545</v>
      </c>
      <c r="H1935" s="279" t="s">
        <v>545</v>
      </c>
      <c r="I1935" s="279" t="s">
        <v>545</v>
      </c>
      <c r="J1935" s="279" t="s">
        <v>545</v>
      </c>
      <c r="K1935" s="279" t="s">
        <v>545</v>
      </c>
      <c r="L1935" s="279" t="s">
        <v>545</v>
      </c>
      <c r="M1935" s="279" t="s">
        <v>545</v>
      </c>
    </row>
    <row r="1936" spans="1:13" ht="15" customHeight="1">
      <c r="A1936" s="265" t="s">
        <v>1457</v>
      </c>
      <c r="B1936" s="578" t="s">
        <v>1205</v>
      </c>
      <c r="C1936" s="579"/>
      <c r="D1936" s="267" t="s">
        <v>1226</v>
      </c>
      <c r="E1936" s="267" t="s">
        <v>1225</v>
      </c>
      <c r="F1936" s="280">
        <f>SUM(G1936:L1936)</f>
        <v>0</v>
      </c>
      <c r="G1936" s="280">
        <f t="shared" ref="G1936:M1936" si="397">SUM(G1938:G1940)</f>
        <v>0</v>
      </c>
      <c r="H1936" s="280">
        <f t="shared" si="397"/>
        <v>0</v>
      </c>
      <c r="I1936" s="280">
        <f t="shared" si="397"/>
        <v>0</v>
      </c>
      <c r="J1936" s="280">
        <f t="shared" si="397"/>
        <v>0</v>
      </c>
      <c r="K1936" s="280">
        <f t="shared" si="397"/>
        <v>0</v>
      </c>
      <c r="L1936" s="280">
        <f t="shared" si="397"/>
        <v>0</v>
      </c>
      <c r="M1936" s="280">
        <f t="shared" si="397"/>
        <v>0</v>
      </c>
    </row>
    <row r="1937" spans="1:13" ht="15" customHeight="1">
      <c r="B1937" s="576" t="s">
        <v>550</v>
      </c>
      <c r="C1937" s="577"/>
      <c r="D1937" s="267" t="s">
        <v>545</v>
      </c>
      <c r="E1937" s="267" t="s">
        <v>545</v>
      </c>
      <c r="F1937" s="277" t="s">
        <v>545</v>
      </c>
      <c r="G1937" s="277" t="s">
        <v>545</v>
      </c>
      <c r="H1937" s="277" t="s">
        <v>545</v>
      </c>
      <c r="I1937" s="277" t="s">
        <v>545</v>
      </c>
      <c r="J1937" s="277" t="s">
        <v>545</v>
      </c>
      <c r="K1937" s="277" t="s">
        <v>545</v>
      </c>
      <c r="L1937" s="277" t="s">
        <v>545</v>
      </c>
      <c r="M1937" s="277" t="s">
        <v>545</v>
      </c>
    </row>
    <row r="1938" spans="1:13" ht="15" customHeight="1">
      <c r="B1938" s="576" t="s">
        <v>549</v>
      </c>
      <c r="C1938" s="577"/>
      <c r="D1938" s="267" t="s">
        <v>1226</v>
      </c>
      <c r="E1938" s="267" t="s">
        <v>1225</v>
      </c>
      <c r="F1938" s="279">
        <f>SUM(G1938:L1938)</f>
        <v>0</v>
      </c>
      <c r="G1938" s="279" t="s">
        <v>545</v>
      </c>
      <c r="H1938" s="279" t="s">
        <v>545</v>
      </c>
      <c r="I1938" s="279" t="s">
        <v>545</v>
      </c>
      <c r="J1938" s="279" t="s">
        <v>545</v>
      </c>
      <c r="K1938" s="279" t="s">
        <v>545</v>
      </c>
      <c r="L1938" s="279" t="s">
        <v>545</v>
      </c>
      <c r="M1938" s="279" t="s">
        <v>545</v>
      </c>
    </row>
    <row r="1939" spans="1:13" ht="15" customHeight="1">
      <c r="B1939" s="576" t="s">
        <v>548</v>
      </c>
      <c r="C1939" s="577"/>
      <c r="D1939" s="267" t="s">
        <v>1226</v>
      </c>
      <c r="E1939" s="267" t="s">
        <v>1225</v>
      </c>
      <c r="F1939" s="279">
        <f>SUM(G1939:L1939)</f>
        <v>0</v>
      </c>
      <c r="G1939" s="279" t="s">
        <v>545</v>
      </c>
      <c r="H1939" s="279" t="s">
        <v>545</v>
      </c>
      <c r="I1939" s="279" t="s">
        <v>545</v>
      </c>
      <c r="J1939" s="279" t="s">
        <v>545</v>
      </c>
      <c r="K1939" s="279" t="s">
        <v>545</v>
      </c>
      <c r="L1939" s="279" t="s">
        <v>545</v>
      </c>
      <c r="M1939" s="279" t="s">
        <v>545</v>
      </c>
    </row>
    <row r="1940" spans="1:13" ht="15" customHeight="1">
      <c r="B1940" s="576" t="s">
        <v>547</v>
      </c>
      <c r="C1940" s="577"/>
      <c r="D1940" s="267" t="s">
        <v>1226</v>
      </c>
      <c r="E1940" s="267" t="s">
        <v>1225</v>
      </c>
      <c r="F1940" s="279">
        <f>SUM(G1940:L1940)</f>
        <v>0</v>
      </c>
      <c r="G1940" s="279" t="s">
        <v>545</v>
      </c>
      <c r="H1940" s="279" t="s">
        <v>545</v>
      </c>
      <c r="I1940" s="279" t="s">
        <v>545</v>
      </c>
      <c r="J1940" s="279" t="s">
        <v>545</v>
      </c>
      <c r="K1940" s="279" t="s">
        <v>545</v>
      </c>
      <c r="L1940" s="279" t="s">
        <v>545</v>
      </c>
      <c r="M1940" s="279" t="s">
        <v>545</v>
      </c>
    </row>
    <row r="1941" spans="1:13" ht="15" customHeight="1">
      <c r="A1941" s="265" t="s">
        <v>1456</v>
      </c>
      <c r="B1941" s="578" t="s">
        <v>1224</v>
      </c>
      <c r="C1941" s="579"/>
      <c r="D1941" s="267" t="s">
        <v>1223</v>
      </c>
      <c r="E1941" s="267" t="s">
        <v>1222</v>
      </c>
      <c r="F1941" s="280">
        <f>SUM(G1941:L1941)</f>
        <v>0</v>
      </c>
      <c r="G1941" s="280">
        <f t="shared" ref="G1941:M1941" si="398">SUM(G1943:G1945)</f>
        <v>0</v>
      </c>
      <c r="H1941" s="280">
        <f t="shared" si="398"/>
        <v>0</v>
      </c>
      <c r="I1941" s="280">
        <f t="shared" si="398"/>
        <v>0</v>
      </c>
      <c r="J1941" s="280">
        <f t="shared" si="398"/>
        <v>0</v>
      </c>
      <c r="K1941" s="280">
        <f t="shared" si="398"/>
        <v>0</v>
      </c>
      <c r="L1941" s="280">
        <f t="shared" si="398"/>
        <v>0</v>
      </c>
      <c r="M1941" s="280">
        <f t="shared" si="398"/>
        <v>0</v>
      </c>
    </row>
    <row r="1942" spans="1:13" ht="15" customHeight="1">
      <c r="B1942" s="576" t="s">
        <v>550</v>
      </c>
      <c r="C1942" s="577"/>
      <c r="D1942" s="267" t="s">
        <v>545</v>
      </c>
      <c r="E1942" s="267" t="s">
        <v>545</v>
      </c>
      <c r="F1942" s="277" t="s">
        <v>545</v>
      </c>
      <c r="G1942" s="277" t="s">
        <v>545</v>
      </c>
      <c r="H1942" s="277" t="s">
        <v>545</v>
      </c>
      <c r="I1942" s="277" t="s">
        <v>545</v>
      </c>
      <c r="J1942" s="277" t="s">
        <v>545</v>
      </c>
      <c r="K1942" s="277" t="s">
        <v>545</v>
      </c>
      <c r="L1942" s="277" t="s">
        <v>545</v>
      </c>
      <c r="M1942" s="277" t="s">
        <v>545</v>
      </c>
    </row>
    <row r="1943" spans="1:13" ht="15" customHeight="1">
      <c r="B1943" s="576" t="s">
        <v>549</v>
      </c>
      <c r="C1943" s="577"/>
      <c r="D1943" s="267" t="s">
        <v>1223</v>
      </c>
      <c r="E1943" s="267" t="s">
        <v>1222</v>
      </c>
      <c r="F1943" s="279">
        <f>SUM(G1943:L1943)</f>
        <v>0</v>
      </c>
      <c r="G1943" s="279" t="s">
        <v>545</v>
      </c>
      <c r="H1943" s="279" t="s">
        <v>545</v>
      </c>
      <c r="I1943" s="279" t="s">
        <v>545</v>
      </c>
      <c r="J1943" s="279" t="s">
        <v>545</v>
      </c>
      <c r="K1943" s="279" t="s">
        <v>545</v>
      </c>
      <c r="L1943" s="279" t="s">
        <v>545</v>
      </c>
      <c r="M1943" s="279" t="s">
        <v>545</v>
      </c>
    </row>
    <row r="1944" spans="1:13" ht="15" customHeight="1">
      <c r="B1944" s="576" t="s">
        <v>548</v>
      </c>
      <c r="C1944" s="577"/>
      <c r="D1944" s="267" t="s">
        <v>1223</v>
      </c>
      <c r="E1944" s="267" t="s">
        <v>1222</v>
      </c>
      <c r="F1944" s="279">
        <f>SUM(G1944:L1944)</f>
        <v>0</v>
      </c>
      <c r="G1944" s="279" t="s">
        <v>545</v>
      </c>
      <c r="H1944" s="279" t="s">
        <v>545</v>
      </c>
      <c r="I1944" s="279" t="s">
        <v>545</v>
      </c>
      <c r="J1944" s="279" t="s">
        <v>545</v>
      </c>
      <c r="K1944" s="279" t="s">
        <v>545</v>
      </c>
      <c r="L1944" s="279" t="s">
        <v>545</v>
      </c>
      <c r="M1944" s="279" t="s">
        <v>545</v>
      </c>
    </row>
    <row r="1945" spans="1:13" ht="15" customHeight="1">
      <c r="B1945" s="576" t="s">
        <v>547</v>
      </c>
      <c r="C1945" s="577"/>
      <c r="D1945" s="267" t="s">
        <v>1223</v>
      </c>
      <c r="E1945" s="267" t="s">
        <v>1222</v>
      </c>
      <c r="F1945" s="279">
        <f>SUM(G1945:L1945)</f>
        <v>0</v>
      </c>
      <c r="G1945" s="279" t="s">
        <v>545</v>
      </c>
      <c r="H1945" s="279" t="s">
        <v>545</v>
      </c>
      <c r="I1945" s="279" t="s">
        <v>545</v>
      </c>
      <c r="J1945" s="279" t="s">
        <v>545</v>
      </c>
      <c r="K1945" s="279" t="s">
        <v>545</v>
      </c>
      <c r="L1945" s="279" t="s">
        <v>545</v>
      </c>
      <c r="M1945" s="279" t="s">
        <v>545</v>
      </c>
    </row>
    <row r="1946" spans="1:13" ht="15" customHeight="1">
      <c r="A1946" s="265" t="s">
        <v>1455</v>
      </c>
      <c r="B1946" s="578" t="s">
        <v>1221</v>
      </c>
      <c r="C1946" s="579"/>
      <c r="D1946" s="267" t="s">
        <v>1220</v>
      </c>
      <c r="E1946" s="267" t="s">
        <v>102</v>
      </c>
      <c r="F1946" s="280">
        <f>SUM(G1946:L1946)</f>
        <v>0</v>
      </c>
      <c r="G1946" s="280">
        <f t="shared" ref="G1946:M1946" si="399">SUM(G1948:G1950)</f>
        <v>0</v>
      </c>
      <c r="H1946" s="280">
        <f t="shared" si="399"/>
        <v>0</v>
      </c>
      <c r="I1946" s="280">
        <f t="shared" si="399"/>
        <v>0</v>
      </c>
      <c r="J1946" s="280">
        <f t="shared" si="399"/>
        <v>0</v>
      </c>
      <c r="K1946" s="280">
        <f t="shared" si="399"/>
        <v>0</v>
      </c>
      <c r="L1946" s="280">
        <f t="shared" si="399"/>
        <v>0</v>
      </c>
      <c r="M1946" s="280">
        <f t="shared" si="399"/>
        <v>0</v>
      </c>
    </row>
    <row r="1947" spans="1:13" ht="15" customHeight="1">
      <c r="B1947" s="582" t="s">
        <v>550</v>
      </c>
      <c r="C1947" s="583"/>
      <c r="D1947" s="267" t="s">
        <v>545</v>
      </c>
      <c r="E1947" s="267" t="s">
        <v>545</v>
      </c>
      <c r="F1947" s="277" t="s">
        <v>545</v>
      </c>
      <c r="G1947" s="277" t="s">
        <v>545</v>
      </c>
      <c r="H1947" s="277" t="s">
        <v>545</v>
      </c>
      <c r="I1947" s="277" t="s">
        <v>545</v>
      </c>
      <c r="J1947" s="277" t="s">
        <v>545</v>
      </c>
      <c r="K1947" s="277" t="s">
        <v>545</v>
      </c>
      <c r="L1947" s="277" t="s">
        <v>545</v>
      </c>
      <c r="M1947" s="277" t="s">
        <v>545</v>
      </c>
    </row>
    <row r="1948" spans="1:13" ht="30" customHeight="1">
      <c r="B1948" s="582" t="s">
        <v>549</v>
      </c>
      <c r="C1948" s="583"/>
      <c r="D1948" s="267" t="s">
        <v>1220</v>
      </c>
      <c r="E1948" s="267" t="s">
        <v>102</v>
      </c>
      <c r="F1948" s="279">
        <f>SUM(G1948:L1948)</f>
        <v>0</v>
      </c>
      <c r="G1948" s="279">
        <v>0</v>
      </c>
      <c r="H1948" s="279" t="s">
        <v>545</v>
      </c>
      <c r="I1948" s="279">
        <v>0</v>
      </c>
      <c r="J1948" s="279">
        <v>0</v>
      </c>
      <c r="K1948" s="279" t="s">
        <v>545</v>
      </c>
      <c r="L1948" s="279">
        <v>0</v>
      </c>
      <c r="M1948" s="279">
        <v>0</v>
      </c>
    </row>
    <row r="1949" spans="1:13">
      <c r="B1949" s="582" t="s">
        <v>548</v>
      </c>
      <c r="C1949" s="583"/>
      <c r="D1949" s="267" t="s">
        <v>1220</v>
      </c>
      <c r="E1949" s="267" t="s">
        <v>102</v>
      </c>
      <c r="F1949" s="279">
        <f>SUM(G1949:L1949)</f>
        <v>0</v>
      </c>
      <c r="G1949" s="279" t="s">
        <v>545</v>
      </c>
      <c r="H1949" s="279" t="s">
        <v>545</v>
      </c>
      <c r="I1949" s="279" t="s">
        <v>545</v>
      </c>
      <c r="J1949" s="279" t="s">
        <v>545</v>
      </c>
      <c r="K1949" s="279" t="s">
        <v>545</v>
      </c>
      <c r="L1949" s="279">
        <v>0</v>
      </c>
      <c r="M1949" s="279" t="s">
        <v>545</v>
      </c>
    </row>
    <row r="1950" spans="1:13">
      <c r="B1950" s="582" t="s">
        <v>547</v>
      </c>
      <c r="C1950" s="583"/>
      <c r="D1950" s="267" t="s">
        <v>1220</v>
      </c>
      <c r="E1950" s="267" t="s">
        <v>102</v>
      </c>
      <c r="F1950" s="279">
        <f>SUM(G1950:L1950)</f>
        <v>0</v>
      </c>
      <c r="G1950" s="279" t="s">
        <v>545</v>
      </c>
      <c r="H1950" s="279" t="s">
        <v>545</v>
      </c>
      <c r="I1950" s="279" t="s">
        <v>545</v>
      </c>
      <c r="J1950" s="279" t="s">
        <v>545</v>
      </c>
      <c r="K1950" s="279" t="s">
        <v>545</v>
      </c>
      <c r="L1950" s="279">
        <v>0</v>
      </c>
      <c r="M1950" s="279" t="s">
        <v>545</v>
      </c>
    </row>
    <row r="1951" spans="1:13" ht="15" customHeight="1">
      <c r="A1951" s="265" t="s">
        <v>1454</v>
      </c>
      <c r="B1951" s="578" t="s">
        <v>640</v>
      </c>
      <c r="C1951" s="579"/>
      <c r="D1951" s="267" t="s">
        <v>1219</v>
      </c>
      <c r="E1951" s="267" t="s">
        <v>1218</v>
      </c>
      <c r="F1951" s="280">
        <f>SUM(G1951:L1951)</f>
        <v>0</v>
      </c>
      <c r="G1951" s="280">
        <f t="shared" ref="G1951:M1951" si="400">SUM(G1953:G1955)</f>
        <v>0</v>
      </c>
      <c r="H1951" s="280">
        <f t="shared" si="400"/>
        <v>0</v>
      </c>
      <c r="I1951" s="280">
        <f t="shared" si="400"/>
        <v>0</v>
      </c>
      <c r="J1951" s="280">
        <f t="shared" si="400"/>
        <v>0</v>
      </c>
      <c r="K1951" s="280">
        <f t="shared" si="400"/>
        <v>0</v>
      </c>
      <c r="L1951" s="280">
        <f t="shared" si="400"/>
        <v>0</v>
      </c>
      <c r="M1951" s="280">
        <f t="shared" si="400"/>
        <v>0</v>
      </c>
    </row>
    <row r="1952" spans="1:13" ht="15" customHeight="1">
      <c r="B1952" s="576" t="s">
        <v>550</v>
      </c>
      <c r="C1952" s="577"/>
      <c r="D1952" s="267" t="s">
        <v>545</v>
      </c>
      <c r="E1952" s="267" t="s">
        <v>545</v>
      </c>
      <c r="F1952" s="277" t="s">
        <v>545</v>
      </c>
      <c r="G1952" s="277" t="s">
        <v>545</v>
      </c>
      <c r="H1952" s="277" t="s">
        <v>545</v>
      </c>
      <c r="I1952" s="277" t="s">
        <v>545</v>
      </c>
      <c r="J1952" s="277" t="s">
        <v>545</v>
      </c>
      <c r="K1952" s="277" t="s">
        <v>545</v>
      </c>
      <c r="L1952" s="277" t="s">
        <v>545</v>
      </c>
      <c r="M1952" s="277" t="s">
        <v>545</v>
      </c>
    </row>
    <row r="1953" spans="1:13" ht="15" customHeight="1">
      <c r="B1953" s="576" t="s">
        <v>549</v>
      </c>
      <c r="C1953" s="577"/>
      <c r="D1953" s="267" t="s">
        <v>1219</v>
      </c>
      <c r="E1953" s="267" t="s">
        <v>1218</v>
      </c>
      <c r="F1953" s="279">
        <f>SUM(G1953:L1953)</f>
        <v>0</v>
      </c>
      <c r="G1953" s="279" t="s">
        <v>545</v>
      </c>
      <c r="H1953" s="279" t="s">
        <v>545</v>
      </c>
      <c r="I1953" s="279" t="s">
        <v>545</v>
      </c>
      <c r="J1953" s="279" t="s">
        <v>545</v>
      </c>
      <c r="K1953" s="279" t="s">
        <v>545</v>
      </c>
      <c r="L1953" s="279" t="s">
        <v>545</v>
      </c>
      <c r="M1953" s="279" t="s">
        <v>545</v>
      </c>
    </row>
    <row r="1954" spans="1:13" ht="15" customHeight="1">
      <c r="B1954" s="576" t="s">
        <v>548</v>
      </c>
      <c r="C1954" s="577"/>
      <c r="D1954" s="267" t="s">
        <v>1219</v>
      </c>
      <c r="E1954" s="267" t="s">
        <v>1218</v>
      </c>
      <c r="F1954" s="279">
        <f>SUM(G1954:L1954)</f>
        <v>0</v>
      </c>
      <c r="G1954" s="279" t="s">
        <v>545</v>
      </c>
      <c r="H1954" s="279" t="s">
        <v>545</v>
      </c>
      <c r="I1954" s="279" t="s">
        <v>545</v>
      </c>
      <c r="J1954" s="279" t="s">
        <v>545</v>
      </c>
      <c r="K1954" s="279" t="s">
        <v>545</v>
      </c>
      <c r="L1954" s="279" t="s">
        <v>545</v>
      </c>
      <c r="M1954" s="279" t="s">
        <v>545</v>
      </c>
    </row>
    <row r="1955" spans="1:13" ht="15" customHeight="1">
      <c r="B1955" s="576" t="s">
        <v>547</v>
      </c>
      <c r="C1955" s="577"/>
      <c r="D1955" s="267" t="s">
        <v>1219</v>
      </c>
      <c r="E1955" s="267" t="s">
        <v>1218</v>
      </c>
      <c r="F1955" s="279">
        <f>SUM(G1955:L1955)</f>
        <v>0</v>
      </c>
      <c r="G1955" s="279" t="s">
        <v>545</v>
      </c>
      <c r="H1955" s="279" t="s">
        <v>545</v>
      </c>
      <c r="I1955" s="279" t="s">
        <v>545</v>
      </c>
      <c r="J1955" s="279" t="s">
        <v>545</v>
      </c>
      <c r="K1955" s="279" t="s">
        <v>545</v>
      </c>
      <c r="L1955" s="279" t="s">
        <v>545</v>
      </c>
      <c r="M1955" s="279" t="s">
        <v>545</v>
      </c>
    </row>
    <row r="1956" spans="1:13" ht="15" customHeight="1">
      <c r="A1956" s="265" t="s">
        <v>1453</v>
      </c>
      <c r="B1956" s="578" t="s">
        <v>1217</v>
      </c>
      <c r="C1956" s="579"/>
      <c r="D1956" s="267" t="s">
        <v>1216</v>
      </c>
      <c r="E1956" s="267" t="s">
        <v>1215</v>
      </c>
      <c r="F1956" s="280">
        <f>SUM(G1956:L1956)</f>
        <v>0</v>
      </c>
      <c r="G1956" s="280">
        <f t="shared" ref="G1956:M1956" si="401">SUM(G1958:G1960)</f>
        <v>0</v>
      </c>
      <c r="H1956" s="280">
        <f t="shared" si="401"/>
        <v>0</v>
      </c>
      <c r="I1956" s="280">
        <f t="shared" si="401"/>
        <v>0</v>
      </c>
      <c r="J1956" s="280">
        <f t="shared" si="401"/>
        <v>0</v>
      </c>
      <c r="K1956" s="280">
        <f t="shared" si="401"/>
        <v>0</v>
      </c>
      <c r="L1956" s="280">
        <f t="shared" si="401"/>
        <v>0</v>
      </c>
      <c r="M1956" s="280">
        <f t="shared" si="401"/>
        <v>0</v>
      </c>
    </row>
    <row r="1957" spans="1:13" ht="15" customHeight="1">
      <c r="B1957" s="576" t="s">
        <v>550</v>
      </c>
      <c r="C1957" s="577"/>
      <c r="D1957" s="267" t="s">
        <v>545</v>
      </c>
      <c r="E1957" s="267" t="s">
        <v>545</v>
      </c>
      <c r="F1957" s="277" t="s">
        <v>545</v>
      </c>
      <c r="G1957" s="277" t="s">
        <v>545</v>
      </c>
      <c r="H1957" s="277" t="s">
        <v>545</v>
      </c>
      <c r="I1957" s="277" t="s">
        <v>545</v>
      </c>
      <c r="J1957" s="277" t="s">
        <v>545</v>
      </c>
      <c r="K1957" s="277" t="s">
        <v>545</v>
      </c>
      <c r="L1957" s="277" t="s">
        <v>545</v>
      </c>
      <c r="M1957" s="277" t="s">
        <v>545</v>
      </c>
    </row>
    <row r="1958" spans="1:13" ht="15" customHeight="1">
      <c r="B1958" s="576" t="s">
        <v>549</v>
      </c>
      <c r="C1958" s="577"/>
      <c r="D1958" s="267" t="s">
        <v>1216</v>
      </c>
      <c r="E1958" s="267" t="s">
        <v>1215</v>
      </c>
      <c r="F1958" s="279">
        <f>SUM(G1958:L1958)</f>
        <v>0</v>
      </c>
      <c r="G1958" s="279" t="s">
        <v>545</v>
      </c>
      <c r="H1958" s="279" t="s">
        <v>545</v>
      </c>
      <c r="I1958" s="279" t="s">
        <v>545</v>
      </c>
      <c r="J1958" s="279" t="s">
        <v>545</v>
      </c>
      <c r="K1958" s="279" t="s">
        <v>545</v>
      </c>
      <c r="L1958" s="279" t="s">
        <v>545</v>
      </c>
      <c r="M1958" s="279" t="s">
        <v>545</v>
      </c>
    </row>
    <row r="1959" spans="1:13" ht="15" customHeight="1">
      <c r="B1959" s="576" t="s">
        <v>548</v>
      </c>
      <c r="C1959" s="577"/>
      <c r="D1959" s="267" t="s">
        <v>1216</v>
      </c>
      <c r="E1959" s="267" t="s">
        <v>1215</v>
      </c>
      <c r="F1959" s="279">
        <f>SUM(G1959:L1959)</f>
        <v>0</v>
      </c>
      <c r="G1959" s="279" t="s">
        <v>545</v>
      </c>
      <c r="H1959" s="279" t="s">
        <v>545</v>
      </c>
      <c r="I1959" s="279" t="s">
        <v>545</v>
      </c>
      <c r="J1959" s="279" t="s">
        <v>545</v>
      </c>
      <c r="K1959" s="279" t="s">
        <v>545</v>
      </c>
      <c r="L1959" s="279" t="s">
        <v>545</v>
      </c>
      <c r="M1959" s="279" t="s">
        <v>545</v>
      </c>
    </row>
    <row r="1960" spans="1:13" ht="15" customHeight="1">
      <c r="B1960" s="576" t="s">
        <v>547</v>
      </c>
      <c r="C1960" s="577"/>
      <c r="D1960" s="267" t="s">
        <v>1216</v>
      </c>
      <c r="E1960" s="267" t="s">
        <v>1215</v>
      </c>
      <c r="F1960" s="279">
        <f>SUM(G1960:L1960)</f>
        <v>0</v>
      </c>
      <c r="G1960" s="279" t="s">
        <v>545</v>
      </c>
      <c r="H1960" s="279" t="s">
        <v>545</v>
      </c>
      <c r="I1960" s="279" t="s">
        <v>545</v>
      </c>
      <c r="J1960" s="279" t="s">
        <v>545</v>
      </c>
      <c r="K1960" s="279" t="s">
        <v>545</v>
      </c>
      <c r="L1960" s="279" t="s">
        <v>545</v>
      </c>
      <c r="M1960" s="279" t="s">
        <v>545</v>
      </c>
    </row>
    <row r="1961" spans="1:13" ht="15" customHeight="1">
      <c r="A1961" s="265" t="s">
        <v>1452</v>
      </c>
      <c r="B1961" s="578" t="s">
        <v>1214</v>
      </c>
      <c r="C1961" s="579"/>
      <c r="D1961" s="267" t="s">
        <v>1213</v>
      </c>
      <c r="E1961" s="267" t="s">
        <v>102</v>
      </c>
      <c r="F1961" s="280">
        <f>SUM(G1961:L1961)</f>
        <v>8585007.8599999994</v>
      </c>
      <c r="G1961" s="280">
        <f t="shared" ref="G1961:M1961" si="402">SUM(G1963:G1965)</f>
        <v>3381750.92</v>
      </c>
      <c r="H1961" s="280">
        <f t="shared" si="402"/>
        <v>0</v>
      </c>
      <c r="I1961" s="280">
        <f t="shared" si="402"/>
        <v>0</v>
      </c>
      <c r="J1961" s="280">
        <f t="shared" si="402"/>
        <v>0</v>
      </c>
      <c r="K1961" s="280">
        <f t="shared" si="402"/>
        <v>0</v>
      </c>
      <c r="L1961" s="280">
        <f t="shared" si="402"/>
        <v>5203256.9400000004</v>
      </c>
      <c r="M1961" s="280">
        <f t="shared" si="402"/>
        <v>0</v>
      </c>
    </row>
    <row r="1962" spans="1:13" ht="15" customHeight="1">
      <c r="B1962" s="582" t="s">
        <v>550</v>
      </c>
      <c r="C1962" s="583"/>
      <c r="D1962" s="267" t="s">
        <v>545</v>
      </c>
      <c r="E1962" s="267" t="s">
        <v>545</v>
      </c>
      <c r="F1962" s="277" t="s">
        <v>545</v>
      </c>
      <c r="G1962" s="277" t="s">
        <v>545</v>
      </c>
      <c r="H1962" s="277" t="s">
        <v>545</v>
      </c>
      <c r="I1962" s="277" t="s">
        <v>545</v>
      </c>
      <c r="J1962" s="277" t="s">
        <v>545</v>
      </c>
      <c r="K1962" s="277" t="s">
        <v>545</v>
      </c>
      <c r="L1962" s="277" t="s">
        <v>545</v>
      </c>
      <c r="M1962" s="277" t="s">
        <v>545</v>
      </c>
    </row>
    <row r="1963" spans="1:13" ht="30" customHeight="1">
      <c r="B1963" s="582" t="s">
        <v>549</v>
      </c>
      <c r="C1963" s="583"/>
      <c r="D1963" s="267" t="s">
        <v>1213</v>
      </c>
      <c r="E1963" s="267" t="s">
        <v>102</v>
      </c>
      <c r="F1963" s="279">
        <f>SUM(G1963:L1963)</f>
        <v>8585007.8599999994</v>
      </c>
      <c r="G1963" s="279">
        <v>3381750.92</v>
      </c>
      <c r="H1963" s="279" t="s">
        <v>545</v>
      </c>
      <c r="I1963" s="279">
        <v>0</v>
      </c>
      <c r="J1963" s="279">
        <v>0</v>
      </c>
      <c r="K1963" s="279" t="s">
        <v>545</v>
      </c>
      <c r="L1963" s="279">
        <v>5203256.9400000004</v>
      </c>
      <c r="M1963" s="279">
        <v>0</v>
      </c>
    </row>
    <row r="1964" spans="1:13">
      <c r="B1964" s="582" t="s">
        <v>548</v>
      </c>
      <c r="C1964" s="583"/>
      <c r="D1964" s="267" t="s">
        <v>1213</v>
      </c>
      <c r="E1964" s="267" t="s">
        <v>102</v>
      </c>
      <c r="F1964" s="279">
        <f>SUM(G1964:L1964)</f>
        <v>0</v>
      </c>
      <c r="G1964" s="279" t="s">
        <v>545</v>
      </c>
      <c r="H1964" s="279" t="s">
        <v>545</v>
      </c>
      <c r="I1964" s="279" t="s">
        <v>545</v>
      </c>
      <c r="J1964" s="279" t="s">
        <v>545</v>
      </c>
      <c r="K1964" s="279" t="s">
        <v>545</v>
      </c>
      <c r="L1964" s="279">
        <v>0</v>
      </c>
      <c r="M1964" s="279" t="s">
        <v>545</v>
      </c>
    </row>
    <row r="1965" spans="1:13">
      <c r="B1965" s="582" t="s">
        <v>547</v>
      </c>
      <c r="C1965" s="583"/>
      <c r="D1965" s="267" t="s">
        <v>1213</v>
      </c>
      <c r="E1965" s="267" t="s">
        <v>102</v>
      </c>
      <c r="F1965" s="279">
        <f>SUM(G1965:L1965)</f>
        <v>0</v>
      </c>
      <c r="G1965" s="279" t="s">
        <v>545</v>
      </c>
      <c r="H1965" s="279" t="s">
        <v>545</v>
      </c>
      <c r="I1965" s="279" t="s">
        <v>545</v>
      </c>
      <c r="J1965" s="279" t="s">
        <v>545</v>
      </c>
      <c r="K1965" s="279" t="s">
        <v>545</v>
      </c>
      <c r="L1965" s="279">
        <v>0</v>
      </c>
      <c r="M1965" s="279" t="s">
        <v>545</v>
      </c>
    </row>
    <row r="1966" spans="1:13" ht="15" customHeight="1">
      <c r="A1966" s="265" t="s">
        <v>1451</v>
      </c>
      <c r="B1966" s="578" t="s">
        <v>1212</v>
      </c>
      <c r="C1966" s="579"/>
      <c r="D1966" s="267" t="s">
        <v>1211</v>
      </c>
      <c r="E1966" s="267" t="s">
        <v>1210</v>
      </c>
      <c r="F1966" s="280">
        <f>SUM(G1966:L1966)</f>
        <v>8585007.8599999994</v>
      </c>
      <c r="G1966" s="280">
        <f t="shared" ref="G1966:M1966" si="403">SUM(G1968:G1970)</f>
        <v>3381750.92</v>
      </c>
      <c r="H1966" s="280">
        <f t="shared" si="403"/>
        <v>0</v>
      </c>
      <c r="I1966" s="280">
        <f t="shared" si="403"/>
        <v>0</v>
      </c>
      <c r="J1966" s="280">
        <f t="shared" si="403"/>
        <v>0</v>
      </c>
      <c r="K1966" s="280">
        <f t="shared" si="403"/>
        <v>0</v>
      </c>
      <c r="L1966" s="280">
        <f t="shared" si="403"/>
        <v>5203256.9400000004</v>
      </c>
      <c r="M1966" s="280">
        <f t="shared" si="403"/>
        <v>0</v>
      </c>
    </row>
    <row r="1967" spans="1:13" ht="15" customHeight="1">
      <c r="B1967" s="576" t="s">
        <v>550</v>
      </c>
      <c r="C1967" s="577"/>
      <c r="D1967" s="267" t="s">
        <v>545</v>
      </c>
      <c r="E1967" s="267" t="s">
        <v>545</v>
      </c>
      <c r="F1967" s="277" t="s">
        <v>545</v>
      </c>
      <c r="G1967" s="277" t="s">
        <v>545</v>
      </c>
      <c r="H1967" s="277" t="s">
        <v>545</v>
      </c>
      <c r="I1967" s="277" t="s">
        <v>545</v>
      </c>
      <c r="J1967" s="277" t="s">
        <v>545</v>
      </c>
      <c r="K1967" s="277" t="s">
        <v>545</v>
      </c>
      <c r="L1967" s="277" t="s">
        <v>545</v>
      </c>
      <c r="M1967" s="277" t="s">
        <v>545</v>
      </c>
    </row>
    <row r="1968" spans="1:13" ht="30" customHeight="1">
      <c r="B1968" s="576" t="s">
        <v>549</v>
      </c>
      <c r="C1968" s="577"/>
      <c r="D1968" s="267" t="s">
        <v>1211</v>
      </c>
      <c r="E1968" s="267" t="s">
        <v>1210</v>
      </c>
      <c r="F1968" s="279">
        <f>SUM(G1968:L1968)</f>
        <v>8585007.8599999994</v>
      </c>
      <c r="G1968" s="279">
        <v>3381750.92</v>
      </c>
      <c r="H1968" s="279" t="s">
        <v>545</v>
      </c>
      <c r="I1968" s="279" t="s">
        <v>545</v>
      </c>
      <c r="J1968" s="279" t="s">
        <v>545</v>
      </c>
      <c r="K1968" s="279" t="s">
        <v>545</v>
      </c>
      <c r="L1968" s="279">
        <v>5203256.9400000004</v>
      </c>
      <c r="M1968" s="279" t="s">
        <v>545</v>
      </c>
    </row>
    <row r="1969" spans="1:13" ht="15" customHeight="1">
      <c r="B1969" s="576" t="s">
        <v>548</v>
      </c>
      <c r="C1969" s="577"/>
      <c r="D1969" s="267" t="s">
        <v>1211</v>
      </c>
      <c r="E1969" s="267" t="s">
        <v>1210</v>
      </c>
      <c r="F1969" s="279">
        <f>SUM(G1969:L1969)</f>
        <v>0</v>
      </c>
      <c r="G1969" s="279" t="s">
        <v>545</v>
      </c>
      <c r="H1969" s="279" t="s">
        <v>545</v>
      </c>
      <c r="I1969" s="279" t="s">
        <v>545</v>
      </c>
      <c r="J1969" s="279" t="s">
        <v>545</v>
      </c>
      <c r="K1969" s="279" t="s">
        <v>545</v>
      </c>
      <c r="L1969" s="279" t="s">
        <v>545</v>
      </c>
      <c r="M1969" s="279" t="s">
        <v>545</v>
      </c>
    </row>
    <row r="1970" spans="1:13" ht="15" customHeight="1">
      <c r="B1970" s="576" t="s">
        <v>547</v>
      </c>
      <c r="C1970" s="577"/>
      <c r="D1970" s="267" t="s">
        <v>1211</v>
      </c>
      <c r="E1970" s="267" t="s">
        <v>1210</v>
      </c>
      <c r="F1970" s="279">
        <f>SUM(G1970:L1970)</f>
        <v>0</v>
      </c>
      <c r="G1970" s="279" t="s">
        <v>545</v>
      </c>
      <c r="H1970" s="279" t="s">
        <v>545</v>
      </c>
      <c r="I1970" s="279" t="s">
        <v>545</v>
      </c>
      <c r="J1970" s="279" t="s">
        <v>545</v>
      </c>
      <c r="K1970" s="279" t="s">
        <v>545</v>
      </c>
      <c r="L1970" s="279" t="s">
        <v>545</v>
      </c>
      <c r="M1970" s="279" t="s">
        <v>545</v>
      </c>
    </row>
    <row r="1971" spans="1:13" ht="15" customHeight="1">
      <c r="A1971" s="265" t="s">
        <v>1450</v>
      </c>
      <c r="B1971" s="578" t="s">
        <v>644</v>
      </c>
      <c r="C1971" s="579"/>
      <c r="D1971" s="267" t="s">
        <v>1209</v>
      </c>
      <c r="E1971" s="267" t="s">
        <v>1208</v>
      </c>
      <c r="F1971" s="280">
        <f>SUM(G1971:L1971)</f>
        <v>0</v>
      </c>
      <c r="G1971" s="280">
        <f t="shared" ref="G1971:M1971" si="404">SUM(G1973:G1975)</f>
        <v>0</v>
      </c>
      <c r="H1971" s="280">
        <f t="shared" si="404"/>
        <v>0</v>
      </c>
      <c r="I1971" s="280">
        <f t="shared" si="404"/>
        <v>0</v>
      </c>
      <c r="J1971" s="280">
        <f t="shared" si="404"/>
        <v>0</v>
      </c>
      <c r="K1971" s="280">
        <f t="shared" si="404"/>
        <v>0</v>
      </c>
      <c r="L1971" s="280">
        <f t="shared" si="404"/>
        <v>0</v>
      </c>
      <c r="M1971" s="280">
        <f t="shared" si="404"/>
        <v>0</v>
      </c>
    </row>
    <row r="1972" spans="1:13" ht="15" customHeight="1">
      <c r="B1972" s="576" t="s">
        <v>550</v>
      </c>
      <c r="C1972" s="577"/>
      <c r="D1972" s="267" t="s">
        <v>545</v>
      </c>
      <c r="E1972" s="267" t="s">
        <v>545</v>
      </c>
      <c r="F1972" s="277" t="s">
        <v>545</v>
      </c>
      <c r="G1972" s="277" t="s">
        <v>545</v>
      </c>
      <c r="H1972" s="277" t="s">
        <v>545</v>
      </c>
      <c r="I1972" s="277" t="s">
        <v>545</v>
      </c>
      <c r="J1972" s="277" t="s">
        <v>545</v>
      </c>
      <c r="K1972" s="277" t="s">
        <v>545</v>
      </c>
      <c r="L1972" s="277" t="s">
        <v>545</v>
      </c>
      <c r="M1972" s="277" t="s">
        <v>545</v>
      </c>
    </row>
    <row r="1973" spans="1:13" ht="15" customHeight="1">
      <c r="B1973" s="576" t="s">
        <v>549</v>
      </c>
      <c r="C1973" s="577"/>
      <c r="D1973" s="267" t="s">
        <v>1209</v>
      </c>
      <c r="E1973" s="267" t="s">
        <v>1208</v>
      </c>
      <c r="F1973" s="279">
        <f>SUM(G1973:L1973)</f>
        <v>0</v>
      </c>
      <c r="G1973" s="279" t="s">
        <v>545</v>
      </c>
      <c r="H1973" s="279" t="s">
        <v>545</v>
      </c>
      <c r="I1973" s="279" t="s">
        <v>545</v>
      </c>
      <c r="J1973" s="279" t="s">
        <v>545</v>
      </c>
      <c r="K1973" s="279" t="s">
        <v>545</v>
      </c>
      <c r="L1973" s="279" t="s">
        <v>545</v>
      </c>
      <c r="M1973" s="279" t="s">
        <v>545</v>
      </c>
    </row>
    <row r="1974" spans="1:13" ht="15" customHeight="1">
      <c r="B1974" s="576" t="s">
        <v>548</v>
      </c>
      <c r="C1974" s="577"/>
      <c r="D1974" s="267" t="s">
        <v>1209</v>
      </c>
      <c r="E1974" s="267" t="s">
        <v>1208</v>
      </c>
      <c r="F1974" s="279">
        <f>SUM(G1974:L1974)</f>
        <v>0</v>
      </c>
      <c r="G1974" s="279" t="s">
        <v>545</v>
      </c>
      <c r="H1974" s="279" t="s">
        <v>545</v>
      </c>
      <c r="I1974" s="279" t="s">
        <v>545</v>
      </c>
      <c r="J1974" s="279" t="s">
        <v>545</v>
      </c>
      <c r="K1974" s="279" t="s">
        <v>545</v>
      </c>
      <c r="L1974" s="279" t="s">
        <v>545</v>
      </c>
      <c r="M1974" s="279" t="s">
        <v>545</v>
      </c>
    </row>
    <row r="1975" spans="1:13" ht="15" customHeight="1">
      <c r="B1975" s="576" t="s">
        <v>547</v>
      </c>
      <c r="C1975" s="577"/>
      <c r="D1975" s="267" t="s">
        <v>1209</v>
      </c>
      <c r="E1975" s="267" t="s">
        <v>1208</v>
      </c>
      <c r="F1975" s="279">
        <f>SUM(G1975:L1975)</f>
        <v>0</v>
      </c>
      <c r="G1975" s="279" t="s">
        <v>545</v>
      </c>
      <c r="H1975" s="279" t="s">
        <v>545</v>
      </c>
      <c r="I1975" s="279" t="s">
        <v>545</v>
      </c>
      <c r="J1975" s="279" t="s">
        <v>545</v>
      </c>
      <c r="K1975" s="279" t="s">
        <v>545</v>
      </c>
      <c r="L1975" s="279" t="s">
        <v>545</v>
      </c>
      <c r="M1975" s="279" t="s">
        <v>545</v>
      </c>
    </row>
    <row r="1976" spans="1:13" ht="15" customHeight="1">
      <c r="A1976" s="265" t="s">
        <v>1449</v>
      </c>
      <c r="B1976" s="578" t="s">
        <v>640</v>
      </c>
      <c r="C1976" s="579"/>
      <c r="D1976" s="267" t="s">
        <v>1207</v>
      </c>
      <c r="E1976" s="267" t="s">
        <v>1206</v>
      </c>
      <c r="F1976" s="280">
        <f>SUM(G1976:L1976)</f>
        <v>0</v>
      </c>
      <c r="G1976" s="280">
        <f t="shared" ref="G1976:M1976" si="405">SUM(G1978:G1980)</f>
        <v>0</v>
      </c>
      <c r="H1976" s="280">
        <f t="shared" si="405"/>
        <v>0</v>
      </c>
      <c r="I1976" s="280">
        <f t="shared" si="405"/>
        <v>0</v>
      </c>
      <c r="J1976" s="280">
        <f t="shared" si="405"/>
        <v>0</v>
      </c>
      <c r="K1976" s="280">
        <f t="shared" si="405"/>
        <v>0</v>
      </c>
      <c r="L1976" s="280">
        <f t="shared" si="405"/>
        <v>0</v>
      </c>
      <c r="M1976" s="280">
        <f t="shared" si="405"/>
        <v>0</v>
      </c>
    </row>
    <row r="1977" spans="1:13" ht="15" customHeight="1">
      <c r="B1977" s="576" t="s">
        <v>550</v>
      </c>
      <c r="C1977" s="577"/>
      <c r="D1977" s="267" t="s">
        <v>545</v>
      </c>
      <c r="E1977" s="267" t="s">
        <v>545</v>
      </c>
      <c r="F1977" s="277" t="s">
        <v>545</v>
      </c>
      <c r="G1977" s="277" t="s">
        <v>545</v>
      </c>
      <c r="H1977" s="277" t="s">
        <v>545</v>
      </c>
      <c r="I1977" s="277" t="s">
        <v>545</v>
      </c>
      <c r="J1977" s="277" t="s">
        <v>545</v>
      </c>
      <c r="K1977" s="277" t="s">
        <v>545</v>
      </c>
      <c r="L1977" s="277" t="s">
        <v>545</v>
      </c>
      <c r="M1977" s="277" t="s">
        <v>545</v>
      </c>
    </row>
    <row r="1978" spans="1:13" ht="15" customHeight="1">
      <c r="B1978" s="576" t="s">
        <v>549</v>
      </c>
      <c r="C1978" s="577"/>
      <c r="D1978" s="267" t="s">
        <v>1207</v>
      </c>
      <c r="E1978" s="267" t="s">
        <v>1206</v>
      </c>
      <c r="F1978" s="279">
        <f>SUM(G1978:L1978)</f>
        <v>0</v>
      </c>
      <c r="G1978" s="279" t="s">
        <v>545</v>
      </c>
      <c r="H1978" s="279" t="s">
        <v>545</v>
      </c>
      <c r="I1978" s="279" t="s">
        <v>545</v>
      </c>
      <c r="J1978" s="279" t="s">
        <v>545</v>
      </c>
      <c r="K1978" s="279" t="s">
        <v>545</v>
      </c>
      <c r="L1978" s="279" t="s">
        <v>545</v>
      </c>
      <c r="M1978" s="279" t="s">
        <v>545</v>
      </c>
    </row>
    <row r="1979" spans="1:13" ht="15" customHeight="1">
      <c r="B1979" s="576" t="s">
        <v>548</v>
      </c>
      <c r="C1979" s="577"/>
      <c r="D1979" s="267" t="s">
        <v>1207</v>
      </c>
      <c r="E1979" s="267" t="s">
        <v>1206</v>
      </c>
      <c r="F1979" s="279">
        <f>SUM(G1979:L1979)</f>
        <v>0</v>
      </c>
      <c r="G1979" s="279" t="s">
        <v>545</v>
      </c>
      <c r="H1979" s="279" t="s">
        <v>545</v>
      </c>
      <c r="I1979" s="279" t="s">
        <v>545</v>
      </c>
      <c r="J1979" s="279" t="s">
        <v>545</v>
      </c>
      <c r="K1979" s="279" t="s">
        <v>545</v>
      </c>
      <c r="L1979" s="279" t="s">
        <v>545</v>
      </c>
      <c r="M1979" s="279" t="s">
        <v>545</v>
      </c>
    </row>
    <row r="1980" spans="1:13" ht="15" customHeight="1">
      <c r="B1980" s="576" t="s">
        <v>547</v>
      </c>
      <c r="C1980" s="577"/>
      <c r="D1980" s="267" t="s">
        <v>1207</v>
      </c>
      <c r="E1980" s="267" t="s">
        <v>1206</v>
      </c>
      <c r="F1980" s="279">
        <f>SUM(G1980:L1980)</f>
        <v>0</v>
      </c>
      <c r="G1980" s="279" t="s">
        <v>545</v>
      </c>
      <c r="H1980" s="279" t="s">
        <v>545</v>
      </c>
      <c r="I1980" s="279" t="s">
        <v>545</v>
      </c>
      <c r="J1980" s="279" t="s">
        <v>545</v>
      </c>
      <c r="K1980" s="279" t="s">
        <v>545</v>
      </c>
      <c r="L1980" s="279" t="s">
        <v>545</v>
      </c>
      <c r="M1980" s="279" t="s">
        <v>545</v>
      </c>
    </row>
    <row r="1981" spans="1:13" ht="15" customHeight="1">
      <c r="A1981" s="265" t="s">
        <v>1448</v>
      </c>
      <c r="B1981" s="578" t="s">
        <v>1205</v>
      </c>
      <c r="C1981" s="579"/>
      <c r="D1981" s="267" t="s">
        <v>1204</v>
      </c>
      <c r="E1981" s="267" t="s">
        <v>1203</v>
      </c>
      <c r="F1981" s="280">
        <f>SUM(G1981:L1981)</f>
        <v>0</v>
      </c>
      <c r="G1981" s="280">
        <f t="shared" ref="G1981:M1981" si="406">SUM(G1983:G1985)</f>
        <v>0</v>
      </c>
      <c r="H1981" s="280">
        <f t="shared" si="406"/>
        <v>0</v>
      </c>
      <c r="I1981" s="280">
        <f t="shared" si="406"/>
        <v>0</v>
      </c>
      <c r="J1981" s="280">
        <f t="shared" si="406"/>
        <v>0</v>
      </c>
      <c r="K1981" s="280">
        <f t="shared" si="406"/>
        <v>0</v>
      </c>
      <c r="L1981" s="280">
        <f t="shared" si="406"/>
        <v>0</v>
      </c>
      <c r="M1981" s="280">
        <f t="shared" si="406"/>
        <v>0</v>
      </c>
    </row>
    <row r="1982" spans="1:13" ht="15" customHeight="1">
      <c r="B1982" s="576" t="s">
        <v>550</v>
      </c>
      <c r="C1982" s="577"/>
      <c r="D1982" s="267" t="s">
        <v>545</v>
      </c>
      <c r="E1982" s="267" t="s">
        <v>545</v>
      </c>
      <c r="F1982" s="277" t="s">
        <v>545</v>
      </c>
      <c r="G1982" s="277" t="s">
        <v>545</v>
      </c>
      <c r="H1982" s="277" t="s">
        <v>545</v>
      </c>
      <c r="I1982" s="277" t="s">
        <v>545</v>
      </c>
      <c r="J1982" s="277" t="s">
        <v>545</v>
      </c>
      <c r="K1982" s="277" t="s">
        <v>545</v>
      </c>
      <c r="L1982" s="277" t="s">
        <v>545</v>
      </c>
      <c r="M1982" s="277" t="s">
        <v>545</v>
      </c>
    </row>
    <row r="1983" spans="1:13" ht="15" customHeight="1">
      <c r="B1983" s="576" t="s">
        <v>549</v>
      </c>
      <c r="C1983" s="577"/>
      <c r="D1983" s="267" t="s">
        <v>1204</v>
      </c>
      <c r="E1983" s="267" t="s">
        <v>1203</v>
      </c>
      <c r="F1983" s="279">
        <f>SUM(G1983:L1983)</f>
        <v>0</v>
      </c>
      <c r="G1983" s="279" t="s">
        <v>545</v>
      </c>
      <c r="H1983" s="279" t="s">
        <v>545</v>
      </c>
      <c r="I1983" s="279" t="s">
        <v>545</v>
      </c>
      <c r="J1983" s="279" t="s">
        <v>545</v>
      </c>
      <c r="K1983" s="279" t="s">
        <v>545</v>
      </c>
      <c r="L1983" s="279" t="s">
        <v>545</v>
      </c>
      <c r="M1983" s="279" t="s">
        <v>545</v>
      </c>
    </row>
    <row r="1984" spans="1:13" ht="15" customHeight="1">
      <c r="B1984" s="576" t="s">
        <v>548</v>
      </c>
      <c r="C1984" s="577"/>
      <c r="D1984" s="267" t="s">
        <v>1204</v>
      </c>
      <c r="E1984" s="267" t="s">
        <v>1203</v>
      </c>
      <c r="F1984" s="279">
        <f>SUM(G1984:L1984)</f>
        <v>0</v>
      </c>
      <c r="G1984" s="279" t="s">
        <v>545</v>
      </c>
      <c r="H1984" s="279" t="s">
        <v>545</v>
      </c>
      <c r="I1984" s="279" t="s">
        <v>545</v>
      </c>
      <c r="J1984" s="279" t="s">
        <v>545</v>
      </c>
      <c r="K1984" s="279" t="s">
        <v>545</v>
      </c>
      <c r="L1984" s="279" t="s">
        <v>545</v>
      </c>
      <c r="M1984" s="279" t="s">
        <v>545</v>
      </c>
    </row>
    <row r="1985" spans="1:13" ht="15" customHeight="1">
      <c r="B1985" s="576" t="s">
        <v>547</v>
      </c>
      <c r="C1985" s="577"/>
      <c r="D1985" s="267" t="s">
        <v>1204</v>
      </c>
      <c r="E1985" s="267" t="s">
        <v>1203</v>
      </c>
      <c r="F1985" s="279">
        <f>SUM(G1985:L1985)</f>
        <v>0</v>
      </c>
      <c r="G1985" s="279" t="s">
        <v>545</v>
      </c>
      <c r="H1985" s="279" t="s">
        <v>545</v>
      </c>
      <c r="I1985" s="279" t="s">
        <v>545</v>
      </c>
      <c r="J1985" s="279" t="s">
        <v>545</v>
      </c>
      <c r="K1985" s="279" t="s">
        <v>545</v>
      </c>
      <c r="L1985" s="279" t="s">
        <v>545</v>
      </c>
      <c r="M1985" s="279" t="s">
        <v>545</v>
      </c>
    </row>
    <row r="1986" spans="1:13" ht="15" customHeight="1">
      <c r="A1986" s="265" t="s">
        <v>1447</v>
      </c>
      <c r="B1986" s="578" t="s">
        <v>1202</v>
      </c>
      <c r="C1986" s="579"/>
      <c r="D1986" s="267" t="s">
        <v>1201</v>
      </c>
      <c r="E1986" s="267" t="s">
        <v>1200</v>
      </c>
      <c r="F1986" s="280">
        <f>SUM(G1986:L1986)</f>
        <v>0</v>
      </c>
      <c r="G1986" s="280">
        <f t="shared" ref="G1986:M1986" si="407">SUM(G1988:G1990)</f>
        <v>0</v>
      </c>
      <c r="H1986" s="280">
        <f t="shared" si="407"/>
        <v>0</v>
      </c>
      <c r="I1986" s="280">
        <f t="shared" si="407"/>
        <v>0</v>
      </c>
      <c r="J1986" s="280">
        <f t="shared" si="407"/>
        <v>0</v>
      </c>
      <c r="K1986" s="280">
        <f t="shared" si="407"/>
        <v>0</v>
      </c>
      <c r="L1986" s="280">
        <f t="shared" si="407"/>
        <v>0</v>
      </c>
      <c r="M1986" s="280">
        <f t="shared" si="407"/>
        <v>0</v>
      </c>
    </row>
    <row r="1987" spans="1:13" ht="15" customHeight="1">
      <c r="B1987" s="576" t="s">
        <v>550</v>
      </c>
      <c r="C1987" s="577"/>
      <c r="D1987" s="267" t="s">
        <v>545</v>
      </c>
      <c r="E1987" s="267" t="s">
        <v>545</v>
      </c>
      <c r="F1987" s="277" t="s">
        <v>545</v>
      </c>
      <c r="G1987" s="277" t="s">
        <v>545</v>
      </c>
      <c r="H1987" s="277" t="s">
        <v>545</v>
      </c>
      <c r="I1987" s="277" t="s">
        <v>545</v>
      </c>
      <c r="J1987" s="277" t="s">
        <v>545</v>
      </c>
      <c r="K1987" s="277" t="s">
        <v>545</v>
      </c>
      <c r="L1987" s="277" t="s">
        <v>545</v>
      </c>
      <c r="M1987" s="277" t="s">
        <v>545</v>
      </c>
    </row>
    <row r="1988" spans="1:13" ht="15" customHeight="1">
      <c r="B1988" s="576" t="s">
        <v>549</v>
      </c>
      <c r="C1988" s="577"/>
      <c r="D1988" s="267" t="s">
        <v>1201</v>
      </c>
      <c r="E1988" s="267" t="s">
        <v>1200</v>
      </c>
      <c r="F1988" s="279">
        <f>SUM(G1988:L1988)</f>
        <v>0</v>
      </c>
      <c r="G1988" s="279" t="s">
        <v>545</v>
      </c>
      <c r="H1988" s="279" t="s">
        <v>545</v>
      </c>
      <c r="I1988" s="279" t="s">
        <v>545</v>
      </c>
      <c r="J1988" s="279" t="s">
        <v>545</v>
      </c>
      <c r="K1988" s="279" t="s">
        <v>545</v>
      </c>
      <c r="L1988" s="279" t="s">
        <v>545</v>
      </c>
      <c r="M1988" s="279" t="s">
        <v>545</v>
      </c>
    </row>
    <row r="1989" spans="1:13" ht="15" customHeight="1">
      <c r="B1989" s="576" t="s">
        <v>548</v>
      </c>
      <c r="C1989" s="577"/>
      <c r="D1989" s="267" t="s">
        <v>1201</v>
      </c>
      <c r="E1989" s="267" t="s">
        <v>1200</v>
      </c>
      <c r="F1989" s="279">
        <f>SUM(G1989:L1989)</f>
        <v>0</v>
      </c>
      <c r="G1989" s="279" t="s">
        <v>545</v>
      </c>
      <c r="H1989" s="279" t="s">
        <v>545</v>
      </c>
      <c r="I1989" s="279" t="s">
        <v>545</v>
      </c>
      <c r="J1989" s="279" t="s">
        <v>545</v>
      </c>
      <c r="K1989" s="279" t="s">
        <v>545</v>
      </c>
      <c r="L1989" s="279" t="s">
        <v>545</v>
      </c>
      <c r="M1989" s="279" t="s">
        <v>545</v>
      </c>
    </row>
    <row r="1990" spans="1:13" ht="15" customHeight="1">
      <c r="B1990" s="576" t="s">
        <v>547</v>
      </c>
      <c r="C1990" s="577"/>
      <c r="D1990" s="267" t="s">
        <v>1201</v>
      </c>
      <c r="E1990" s="267" t="s">
        <v>1200</v>
      </c>
      <c r="F1990" s="279">
        <f>SUM(G1990:L1990)</f>
        <v>0</v>
      </c>
      <c r="G1990" s="279" t="s">
        <v>545</v>
      </c>
      <c r="H1990" s="279" t="s">
        <v>545</v>
      </c>
      <c r="I1990" s="279" t="s">
        <v>545</v>
      </c>
      <c r="J1990" s="279" t="s">
        <v>545</v>
      </c>
      <c r="K1990" s="279" t="s">
        <v>545</v>
      </c>
      <c r="L1990" s="279" t="s">
        <v>545</v>
      </c>
      <c r="M1990" s="279" t="s">
        <v>545</v>
      </c>
    </row>
    <row r="1991" spans="1:13" ht="15" customHeight="1">
      <c r="A1991" s="265" t="s">
        <v>1446</v>
      </c>
      <c r="B1991" s="578" t="s">
        <v>621</v>
      </c>
      <c r="C1991" s="579"/>
      <c r="D1991" s="267" t="s">
        <v>1199</v>
      </c>
      <c r="E1991" s="267" t="s">
        <v>102</v>
      </c>
      <c r="F1991" s="280">
        <f>SUM(G1991:L1991)</f>
        <v>0</v>
      </c>
      <c r="G1991" s="280">
        <f t="shared" ref="G1991:M1991" si="408">SUM(G1993:G1995)</f>
        <v>0</v>
      </c>
      <c r="H1991" s="280">
        <f t="shared" si="408"/>
        <v>0</v>
      </c>
      <c r="I1991" s="280">
        <f t="shared" si="408"/>
        <v>0</v>
      </c>
      <c r="J1991" s="280">
        <f t="shared" si="408"/>
        <v>0</v>
      </c>
      <c r="K1991" s="280">
        <f t="shared" si="408"/>
        <v>0</v>
      </c>
      <c r="L1991" s="280">
        <f t="shared" si="408"/>
        <v>0</v>
      </c>
      <c r="M1991" s="280">
        <f t="shared" si="408"/>
        <v>0</v>
      </c>
    </row>
    <row r="1992" spans="1:13" ht="15" customHeight="1">
      <c r="B1992" s="576" t="s">
        <v>550</v>
      </c>
      <c r="C1992" s="577"/>
      <c r="D1992" s="267" t="s">
        <v>545</v>
      </c>
      <c r="E1992" s="267" t="s">
        <v>545</v>
      </c>
      <c r="F1992" s="277" t="s">
        <v>545</v>
      </c>
      <c r="G1992" s="277" t="s">
        <v>545</v>
      </c>
      <c r="H1992" s="277" t="s">
        <v>545</v>
      </c>
      <c r="I1992" s="277" t="s">
        <v>545</v>
      </c>
      <c r="J1992" s="277" t="s">
        <v>545</v>
      </c>
      <c r="K1992" s="277" t="s">
        <v>545</v>
      </c>
      <c r="L1992" s="277" t="s">
        <v>545</v>
      </c>
      <c r="M1992" s="277" t="s">
        <v>545</v>
      </c>
    </row>
    <row r="1993" spans="1:13" ht="15" customHeight="1">
      <c r="B1993" s="576" t="s">
        <v>549</v>
      </c>
      <c r="C1993" s="577"/>
      <c r="D1993" s="267" t="s">
        <v>1199</v>
      </c>
      <c r="E1993" s="267" t="s">
        <v>102</v>
      </c>
      <c r="F1993" s="279">
        <f>SUM(G1993:L1993)</f>
        <v>0</v>
      </c>
      <c r="G1993" s="279" t="s">
        <v>545</v>
      </c>
      <c r="H1993" s="279" t="s">
        <v>545</v>
      </c>
      <c r="I1993" s="279" t="s">
        <v>545</v>
      </c>
      <c r="J1993" s="279" t="s">
        <v>545</v>
      </c>
      <c r="K1993" s="279" t="s">
        <v>545</v>
      </c>
      <c r="L1993" s="279" t="s">
        <v>545</v>
      </c>
      <c r="M1993" s="279" t="s">
        <v>545</v>
      </c>
    </row>
    <row r="1994" spans="1:13" ht="15" customHeight="1">
      <c r="B1994" s="576" t="s">
        <v>548</v>
      </c>
      <c r="C1994" s="577"/>
      <c r="D1994" s="267" t="s">
        <v>1199</v>
      </c>
      <c r="E1994" s="267" t="s">
        <v>102</v>
      </c>
      <c r="F1994" s="279">
        <f>SUM(G1994:L1994)</f>
        <v>0</v>
      </c>
      <c r="G1994" s="279" t="s">
        <v>545</v>
      </c>
      <c r="H1994" s="279" t="s">
        <v>545</v>
      </c>
      <c r="I1994" s="279" t="s">
        <v>545</v>
      </c>
      <c r="J1994" s="279" t="s">
        <v>545</v>
      </c>
      <c r="K1994" s="279" t="s">
        <v>545</v>
      </c>
      <c r="L1994" s="279" t="s">
        <v>545</v>
      </c>
      <c r="M1994" s="279" t="s">
        <v>545</v>
      </c>
    </row>
    <row r="1995" spans="1:13" ht="15" customHeight="1">
      <c r="B1995" s="576" t="s">
        <v>547</v>
      </c>
      <c r="C1995" s="577"/>
      <c r="D1995" s="267" t="s">
        <v>1199</v>
      </c>
      <c r="E1995" s="267" t="s">
        <v>102</v>
      </c>
      <c r="F1995" s="279">
        <f>SUM(G1995:L1995)</f>
        <v>0</v>
      </c>
      <c r="G1995" s="279" t="s">
        <v>545</v>
      </c>
      <c r="H1995" s="279" t="s">
        <v>545</v>
      </c>
      <c r="I1995" s="279" t="s">
        <v>545</v>
      </c>
      <c r="J1995" s="279" t="s">
        <v>545</v>
      </c>
      <c r="K1995" s="279" t="s">
        <v>545</v>
      </c>
      <c r="L1995" s="279" t="s">
        <v>545</v>
      </c>
      <c r="M1995" s="279" t="s">
        <v>545</v>
      </c>
    </row>
    <row r="1996" spans="1:13" ht="15" customHeight="1">
      <c r="A1996" s="265" t="s">
        <v>1445</v>
      </c>
      <c r="B1996" s="578" t="s">
        <v>618</v>
      </c>
      <c r="C1996" s="579"/>
      <c r="D1996" s="267" t="s">
        <v>1197</v>
      </c>
      <c r="E1996" s="283" t="s">
        <v>1198</v>
      </c>
      <c r="F1996" s="280">
        <f>SUM(G1996:L1996)</f>
        <v>0</v>
      </c>
      <c r="G1996" s="280">
        <f t="shared" ref="G1996:M1996" si="409">SUM(G1998:G2000)</f>
        <v>0</v>
      </c>
      <c r="H1996" s="280">
        <f t="shared" si="409"/>
        <v>0</v>
      </c>
      <c r="I1996" s="280">
        <f t="shared" si="409"/>
        <v>0</v>
      </c>
      <c r="J1996" s="280">
        <f t="shared" si="409"/>
        <v>0</v>
      </c>
      <c r="K1996" s="280">
        <f t="shared" si="409"/>
        <v>0</v>
      </c>
      <c r="L1996" s="280">
        <f t="shared" si="409"/>
        <v>0</v>
      </c>
      <c r="M1996" s="280">
        <f t="shared" si="409"/>
        <v>0</v>
      </c>
    </row>
    <row r="1997" spans="1:13" ht="15" customHeight="1">
      <c r="B1997" s="610" t="s">
        <v>550</v>
      </c>
      <c r="C1997" s="611"/>
      <c r="D1997" s="267" t="s">
        <v>545</v>
      </c>
      <c r="E1997" s="267" t="s">
        <v>545</v>
      </c>
      <c r="F1997" s="277" t="s">
        <v>545</v>
      </c>
      <c r="G1997" s="277" t="s">
        <v>545</v>
      </c>
      <c r="H1997" s="277" t="s">
        <v>545</v>
      </c>
      <c r="I1997" s="277" t="s">
        <v>545</v>
      </c>
      <c r="J1997" s="277" t="s">
        <v>545</v>
      </c>
      <c r="K1997" s="277" t="s">
        <v>545</v>
      </c>
      <c r="L1997" s="277" t="s">
        <v>545</v>
      </c>
      <c r="M1997" s="277" t="s">
        <v>545</v>
      </c>
    </row>
    <row r="1998" spans="1:13" ht="15" customHeight="1">
      <c r="B1998" s="610" t="s">
        <v>549</v>
      </c>
      <c r="C1998" s="611"/>
      <c r="D1998" s="267" t="s">
        <v>1197</v>
      </c>
      <c r="E1998" s="283" t="s">
        <v>1198</v>
      </c>
      <c r="F1998" s="279">
        <f>SUM(G1998:L1998)</f>
        <v>0</v>
      </c>
      <c r="G1998" s="279" t="s">
        <v>545</v>
      </c>
      <c r="H1998" s="279" t="s">
        <v>545</v>
      </c>
      <c r="I1998" s="279" t="s">
        <v>545</v>
      </c>
      <c r="J1998" s="279" t="s">
        <v>545</v>
      </c>
      <c r="K1998" s="279" t="s">
        <v>545</v>
      </c>
      <c r="L1998" s="279" t="s">
        <v>545</v>
      </c>
      <c r="M1998" s="279" t="s">
        <v>545</v>
      </c>
    </row>
    <row r="1999" spans="1:13" ht="15" customHeight="1">
      <c r="B1999" s="610" t="s">
        <v>548</v>
      </c>
      <c r="C1999" s="611"/>
      <c r="D1999" s="267" t="s">
        <v>1197</v>
      </c>
      <c r="E1999" s="283" t="s">
        <v>1198</v>
      </c>
      <c r="F1999" s="279">
        <f>SUM(G1999:L1999)</f>
        <v>0</v>
      </c>
      <c r="G1999" s="279" t="s">
        <v>545</v>
      </c>
      <c r="H1999" s="279" t="s">
        <v>545</v>
      </c>
      <c r="I1999" s="279" t="s">
        <v>545</v>
      </c>
      <c r="J1999" s="279" t="s">
        <v>545</v>
      </c>
      <c r="K1999" s="279" t="s">
        <v>545</v>
      </c>
      <c r="L1999" s="279" t="s">
        <v>545</v>
      </c>
      <c r="M1999" s="279" t="s">
        <v>545</v>
      </c>
    </row>
    <row r="2000" spans="1:13" ht="15" customHeight="1">
      <c r="B2000" s="610" t="s">
        <v>547</v>
      </c>
      <c r="C2000" s="611"/>
      <c r="D2000" s="267" t="s">
        <v>1197</v>
      </c>
      <c r="E2000" s="283" t="s">
        <v>1198</v>
      </c>
      <c r="F2000" s="279">
        <f>SUM(G2000:L2000)</f>
        <v>0</v>
      </c>
      <c r="G2000" s="279" t="s">
        <v>545</v>
      </c>
      <c r="H2000" s="279" t="s">
        <v>545</v>
      </c>
      <c r="I2000" s="279" t="s">
        <v>545</v>
      </c>
      <c r="J2000" s="279" t="s">
        <v>545</v>
      </c>
      <c r="K2000" s="279" t="s">
        <v>545</v>
      </c>
      <c r="L2000" s="279" t="s">
        <v>545</v>
      </c>
      <c r="M2000" s="279" t="s">
        <v>545</v>
      </c>
    </row>
    <row r="2001" spans="1:13" ht="15" customHeight="1">
      <c r="A2001" s="265" t="s">
        <v>1445</v>
      </c>
      <c r="B2001" s="578" t="s">
        <v>602</v>
      </c>
      <c r="C2001" s="579"/>
      <c r="D2001" s="267" t="s">
        <v>1197</v>
      </c>
      <c r="E2001" s="267" t="s">
        <v>1196</v>
      </c>
      <c r="F2001" s="280">
        <f>SUM(G2001:L2001)</f>
        <v>0</v>
      </c>
      <c r="G2001" s="280">
        <f t="shared" ref="G2001:M2001" si="410">SUM(G2003:G2005)</f>
        <v>0</v>
      </c>
      <c r="H2001" s="280">
        <f t="shared" si="410"/>
        <v>0</v>
      </c>
      <c r="I2001" s="280">
        <f t="shared" si="410"/>
        <v>0</v>
      </c>
      <c r="J2001" s="280">
        <f t="shared" si="410"/>
        <v>0</v>
      </c>
      <c r="K2001" s="280">
        <f t="shared" si="410"/>
        <v>0</v>
      </c>
      <c r="L2001" s="280">
        <f t="shared" si="410"/>
        <v>0</v>
      </c>
      <c r="M2001" s="280">
        <f t="shared" si="410"/>
        <v>0</v>
      </c>
    </row>
    <row r="2002" spans="1:13" ht="15" customHeight="1">
      <c r="B2002" s="610" t="s">
        <v>550</v>
      </c>
      <c r="C2002" s="611"/>
      <c r="D2002" s="267" t="s">
        <v>545</v>
      </c>
      <c r="E2002" s="267" t="s">
        <v>545</v>
      </c>
      <c r="F2002" s="277" t="s">
        <v>545</v>
      </c>
      <c r="G2002" s="277" t="s">
        <v>545</v>
      </c>
      <c r="H2002" s="277" t="s">
        <v>545</v>
      </c>
      <c r="I2002" s="277" t="s">
        <v>545</v>
      </c>
      <c r="J2002" s="277" t="s">
        <v>545</v>
      </c>
      <c r="K2002" s="277" t="s">
        <v>545</v>
      </c>
      <c r="L2002" s="277" t="s">
        <v>545</v>
      </c>
      <c r="M2002" s="277" t="s">
        <v>545</v>
      </c>
    </row>
    <row r="2003" spans="1:13" ht="15" customHeight="1">
      <c r="B2003" s="610" t="s">
        <v>549</v>
      </c>
      <c r="C2003" s="611"/>
      <c r="D2003" s="267" t="s">
        <v>1197</v>
      </c>
      <c r="E2003" s="267" t="s">
        <v>1196</v>
      </c>
      <c r="F2003" s="279">
        <f>SUM(G2003:L2003)</f>
        <v>0</v>
      </c>
      <c r="G2003" s="279" t="s">
        <v>545</v>
      </c>
      <c r="H2003" s="279" t="s">
        <v>545</v>
      </c>
      <c r="I2003" s="279" t="s">
        <v>545</v>
      </c>
      <c r="J2003" s="279" t="s">
        <v>545</v>
      </c>
      <c r="K2003" s="279" t="s">
        <v>545</v>
      </c>
      <c r="L2003" s="279" t="s">
        <v>545</v>
      </c>
      <c r="M2003" s="279" t="s">
        <v>545</v>
      </c>
    </row>
    <row r="2004" spans="1:13" ht="15" customHeight="1">
      <c r="B2004" s="610" t="s">
        <v>548</v>
      </c>
      <c r="C2004" s="611"/>
      <c r="D2004" s="267" t="s">
        <v>1197</v>
      </c>
      <c r="E2004" s="267" t="s">
        <v>1196</v>
      </c>
      <c r="F2004" s="279">
        <f>SUM(G2004:L2004)</f>
        <v>0</v>
      </c>
      <c r="G2004" s="279" t="s">
        <v>545</v>
      </c>
      <c r="H2004" s="279" t="s">
        <v>545</v>
      </c>
      <c r="I2004" s="279" t="s">
        <v>545</v>
      </c>
      <c r="J2004" s="279" t="s">
        <v>545</v>
      </c>
      <c r="K2004" s="279" t="s">
        <v>545</v>
      </c>
      <c r="L2004" s="279" t="s">
        <v>545</v>
      </c>
      <c r="M2004" s="279" t="s">
        <v>545</v>
      </c>
    </row>
    <row r="2005" spans="1:13" ht="15" customHeight="1">
      <c r="B2005" s="610" t="s">
        <v>547</v>
      </c>
      <c r="C2005" s="611"/>
      <c r="D2005" s="267" t="s">
        <v>1197</v>
      </c>
      <c r="E2005" s="267" t="s">
        <v>1196</v>
      </c>
      <c r="F2005" s="279">
        <f>SUM(G2005:L2005)</f>
        <v>0</v>
      </c>
      <c r="G2005" s="279" t="s">
        <v>545</v>
      </c>
      <c r="H2005" s="279" t="s">
        <v>545</v>
      </c>
      <c r="I2005" s="279" t="s">
        <v>545</v>
      </c>
      <c r="J2005" s="279" t="s">
        <v>545</v>
      </c>
      <c r="K2005" s="279" t="s">
        <v>545</v>
      </c>
      <c r="L2005" s="279" t="s">
        <v>545</v>
      </c>
      <c r="M2005" s="279" t="s">
        <v>545</v>
      </c>
    </row>
    <row r="2006" spans="1:13" ht="15" customHeight="1">
      <c r="A2006" s="265" t="s">
        <v>1444</v>
      </c>
      <c r="B2006" s="578" t="s">
        <v>1195</v>
      </c>
      <c r="C2006" s="579"/>
      <c r="D2006" s="267" t="s">
        <v>1194</v>
      </c>
      <c r="E2006" s="267" t="s">
        <v>102</v>
      </c>
      <c r="F2006" s="280">
        <f>SUM(G2006:L2006)</f>
        <v>0</v>
      </c>
      <c r="G2006" s="280">
        <f t="shared" ref="G2006:M2006" si="411">SUM(G2008:G2010)</f>
        <v>0</v>
      </c>
      <c r="H2006" s="280">
        <f t="shared" si="411"/>
        <v>0</v>
      </c>
      <c r="I2006" s="280">
        <f t="shared" si="411"/>
        <v>0</v>
      </c>
      <c r="J2006" s="280">
        <f t="shared" si="411"/>
        <v>0</v>
      </c>
      <c r="K2006" s="280">
        <f t="shared" si="411"/>
        <v>0</v>
      </c>
      <c r="L2006" s="280">
        <f t="shared" si="411"/>
        <v>0</v>
      </c>
      <c r="M2006" s="280">
        <f t="shared" si="411"/>
        <v>0</v>
      </c>
    </row>
    <row r="2007" spans="1:13" ht="15" customHeight="1">
      <c r="B2007" s="608" t="s">
        <v>550</v>
      </c>
      <c r="C2007" s="609"/>
      <c r="D2007" s="267" t="s">
        <v>545</v>
      </c>
      <c r="E2007" s="267" t="s">
        <v>545</v>
      </c>
      <c r="F2007" s="277" t="s">
        <v>545</v>
      </c>
      <c r="G2007" s="277" t="s">
        <v>545</v>
      </c>
      <c r="H2007" s="277" t="s">
        <v>545</v>
      </c>
      <c r="I2007" s="277" t="s">
        <v>545</v>
      </c>
      <c r="J2007" s="277" t="s">
        <v>545</v>
      </c>
      <c r="K2007" s="277" t="s">
        <v>545</v>
      </c>
      <c r="L2007" s="277" t="s">
        <v>545</v>
      </c>
      <c r="M2007" s="277" t="s">
        <v>545</v>
      </c>
    </row>
    <row r="2008" spans="1:13" ht="15" customHeight="1">
      <c r="B2008" s="608" t="s">
        <v>549</v>
      </c>
      <c r="C2008" s="609"/>
      <c r="D2008" s="267" t="s">
        <v>1194</v>
      </c>
      <c r="E2008" s="267" t="s">
        <v>102</v>
      </c>
      <c r="F2008" s="279">
        <f>SUM(G2008:L2008)</f>
        <v>0</v>
      </c>
      <c r="G2008" s="279">
        <f t="shared" ref="G2008:M2008" si="412">G2013+G2018+G2023+G2028+G2033+G2038+G2043</f>
        <v>0</v>
      </c>
      <c r="H2008" s="279">
        <f t="shared" si="412"/>
        <v>0</v>
      </c>
      <c r="I2008" s="279">
        <f t="shared" si="412"/>
        <v>0</v>
      </c>
      <c r="J2008" s="279">
        <f t="shared" si="412"/>
        <v>0</v>
      </c>
      <c r="K2008" s="279">
        <f t="shared" si="412"/>
        <v>0</v>
      </c>
      <c r="L2008" s="279">
        <f t="shared" si="412"/>
        <v>0</v>
      </c>
      <c r="M2008" s="279">
        <f t="shared" si="412"/>
        <v>0</v>
      </c>
    </row>
    <row r="2009" spans="1:13" ht="15" customHeight="1">
      <c r="B2009" s="608" t="s">
        <v>548</v>
      </c>
      <c r="C2009" s="609"/>
      <c r="D2009" s="267" t="s">
        <v>1194</v>
      </c>
      <c r="E2009" s="267" t="s">
        <v>102</v>
      </c>
      <c r="F2009" s="279">
        <f>SUM(G2009:L2009)</f>
        <v>0</v>
      </c>
      <c r="G2009" s="279" t="s">
        <v>545</v>
      </c>
      <c r="H2009" s="279" t="s">
        <v>545</v>
      </c>
      <c r="I2009" s="279" t="s">
        <v>545</v>
      </c>
      <c r="J2009" s="279" t="s">
        <v>545</v>
      </c>
      <c r="K2009" s="279" t="s">
        <v>545</v>
      </c>
      <c r="L2009" s="279" t="s">
        <v>545</v>
      </c>
      <c r="M2009" s="279" t="s">
        <v>545</v>
      </c>
    </row>
    <row r="2010" spans="1:13" ht="15" customHeight="1">
      <c r="B2010" s="608" t="s">
        <v>547</v>
      </c>
      <c r="C2010" s="609"/>
      <c r="D2010" s="267" t="s">
        <v>1194</v>
      </c>
      <c r="E2010" s="267" t="s">
        <v>102</v>
      </c>
      <c r="F2010" s="279">
        <f>SUM(G2010:L2010)</f>
        <v>0</v>
      </c>
      <c r="G2010" s="279" t="s">
        <v>545</v>
      </c>
      <c r="H2010" s="279" t="s">
        <v>545</v>
      </c>
      <c r="I2010" s="279" t="s">
        <v>545</v>
      </c>
      <c r="J2010" s="279" t="s">
        <v>545</v>
      </c>
      <c r="K2010" s="279" t="s">
        <v>545</v>
      </c>
      <c r="L2010" s="279" t="s">
        <v>545</v>
      </c>
      <c r="M2010" s="279" t="s">
        <v>545</v>
      </c>
    </row>
    <row r="2011" spans="1:13" ht="15" customHeight="1">
      <c r="A2011" s="265" t="s">
        <v>1443</v>
      </c>
      <c r="B2011" s="578" t="s">
        <v>1193</v>
      </c>
      <c r="C2011" s="579"/>
      <c r="D2011" s="267" t="s">
        <v>1190</v>
      </c>
      <c r="E2011" s="283" t="s">
        <v>1192</v>
      </c>
      <c r="F2011" s="280">
        <f>SUM(G2011:L2011)</f>
        <v>0</v>
      </c>
      <c r="G2011" s="280">
        <f t="shared" ref="G2011:M2011" si="413">SUM(G2013:G2015)</f>
        <v>0</v>
      </c>
      <c r="H2011" s="280">
        <f t="shared" si="413"/>
        <v>0</v>
      </c>
      <c r="I2011" s="280">
        <f t="shared" si="413"/>
        <v>0</v>
      </c>
      <c r="J2011" s="280">
        <f t="shared" si="413"/>
        <v>0</v>
      </c>
      <c r="K2011" s="280">
        <f t="shared" si="413"/>
        <v>0</v>
      </c>
      <c r="L2011" s="280">
        <f t="shared" si="413"/>
        <v>0</v>
      </c>
      <c r="M2011" s="280">
        <f t="shared" si="413"/>
        <v>0</v>
      </c>
    </row>
    <row r="2012" spans="1:13" ht="15" customHeight="1">
      <c r="B2012" s="582" t="s">
        <v>550</v>
      </c>
      <c r="C2012" s="583"/>
      <c r="D2012" s="267" t="s">
        <v>545</v>
      </c>
      <c r="E2012" s="267" t="s">
        <v>545</v>
      </c>
      <c r="F2012" s="277" t="s">
        <v>545</v>
      </c>
      <c r="G2012" s="277" t="s">
        <v>545</v>
      </c>
      <c r="H2012" s="277" t="s">
        <v>545</v>
      </c>
      <c r="I2012" s="277" t="s">
        <v>545</v>
      </c>
      <c r="J2012" s="277" t="s">
        <v>545</v>
      </c>
      <c r="K2012" s="277" t="s">
        <v>545</v>
      </c>
      <c r="L2012" s="277" t="s">
        <v>545</v>
      </c>
      <c r="M2012" s="277" t="s">
        <v>545</v>
      </c>
    </row>
    <row r="2013" spans="1:13" ht="15" customHeight="1">
      <c r="B2013" s="582" t="s">
        <v>549</v>
      </c>
      <c r="C2013" s="583"/>
      <c r="D2013" s="267" t="s">
        <v>1190</v>
      </c>
      <c r="E2013" s="283" t="s">
        <v>1192</v>
      </c>
      <c r="F2013" s="279">
        <f>SUM(G2013:L2013)</f>
        <v>0</v>
      </c>
      <c r="G2013" s="279"/>
      <c r="H2013" s="279"/>
      <c r="I2013" s="279"/>
      <c r="J2013" s="279"/>
      <c r="K2013" s="279"/>
      <c r="L2013" s="279"/>
      <c r="M2013" s="279"/>
    </row>
    <row r="2014" spans="1:13" ht="15" customHeight="1">
      <c r="B2014" s="582" t="s">
        <v>548</v>
      </c>
      <c r="C2014" s="583"/>
      <c r="D2014" s="267" t="s">
        <v>1190</v>
      </c>
      <c r="E2014" s="283" t="s">
        <v>1192</v>
      </c>
      <c r="F2014" s="279">
        <f>SUM(G2014:L2014)</f>
        <v>0</v>
      </c>
      <c r="G2014" s="279"/>
      <c r="H2014" s="279"/>
      <c r="I2014" s="279"/>
      <c r="J2014" s="279"/>
      <c r="K2014" s="279"/>
      <c r="L2014" s="279"/>
      <c r="M2014" s="279"/>
    </row>
    <row r="2015" spans="1:13" ht="15" customHeight="1">
      <c r="B2015" s="582" t="s">
        <v>547</v>
      </c>
      <c r="C2015" s="583"/>
      <c r="D2015" s="267" t="s">
        <v>1190</v>
      </c>
      <c r="E2015" s="283" t="s">
        <v>1192</v>
      </c>
      <c r="F2015" s="279">
        <f>SUM(G2015:L2015)</f>
        <v>0</v>
      </c>
      <c r="G2015" s="279"/>
      <c r="H2015" s="279"/>
      <c r="I2015" s="279"/>
      <c r="J2015" s="279"/>
      <c r="K2015" s="279"/>
      <c r="L2015" s="279"/>
      <c r="M2015" s="279"/>
    </row>
    <row r="2016" spans="1:13" ht="15" customHeight="1">
      <c r="A2016" s="265" t="s">
        <v>1443</v>
      </c>
      <c r="B2016" s="578" t="s">
        <v>1191</v>
      </c>
      <c r="C2016" s="579"/>
      <c r="D2016" s="267" t="s">
        <v>1190</v>
      </c>
      <c r="E2016" s="267" t="s">
        <v>1189</v>
      </c>
      <c r="F2016" s="280">
        <f>SUM(G2016:L2016)</f>
        <v>0</v>
      </c>
      <c r="G2016" s="280">
        <f t="shared" ref="G2016:M2016" si="414">SUM(G2018:G2020)</f>
        <v>0</v>
      </c>
      <c r="H2016" s="280">
        <f t="shared" si="414"/>
        <v>0</v>
      </c>
      <c r="I2016" s="280">
        <f t="shared" si="414"/>
        <v>0</v>
      </c>
      <c r="J2016" s="280">
        <f t="shared" si="414"/>
        <v>0</v>
      </c>
      <c r="K2016" s="280">
        <f t="shared" si="414"/>
        <v>0</v>
      </c>
      <c r="L2016" s="280">
        <f t="shared" si="414"/>
        <v>0</v>
      </c>
      <c r="M2016" s="280">
        <f t="shared" si="414"/>
        <v>0</v>
      </c>
    </row>
    <row r="2017" spans="1:13" ht="15" customHeight="1">
      <c r="B2017" s="582" t="s">
        <v>550</v>
      </c>
      <c r="C2017" s="583"/>
      <c r="D2017" s="267" t="s">
        <v>545</v>
      </c>
      <c r="E2017" s="267" t="s">
        <v>545</v>
      </c>
      <c r="F2017" s="277" t="s">
        <v>545</v>
      </c>
      <c r="G2017" s="277" t="s">
        <v>545</v>
      </c>
      <c r="H2017" s="277" t="s">
        <v>545</v>
      </c>
      <c r="I2017" s="277" t="s">
        <v>545</v>
      </c>
      <c r="J2017" s="277" t="s">
        <v>545</v>
      </c>
      <c r="K2017" s="277" t="s">
        <v>545</v>
      </c>
      <c r="L2017" s="277" t="s">
        <v>545</v>
      </c>
      <c r="M2017" s="277" t="s">
        <v>545</v>
      </c>
    </row>
    <row r="2018" spans="1:13" ht="15" customHeight="1">
      <c r="B2018" s="582" t="s">
        <v>549</v>
      </c>
      <c r="C2018" s="583"/>
      <c r="D2018" s="267" t="s">
        <v>1190</v>
      </c>
      <c r="E2018" s="267" t="s">
        <v>1189</v>
      </c>
      <c r="F2018" s="279">
        <f>SUM(G2018:L2018)</f>
        <v>0</v>
      </c>
      <c r="G2018" s="279"/>
      <c r="H2018" s="279"/>
      <c r="I2018" s="279"/>
      <c r="J2018" s="279"/>
      <c r="K2018" s="279"/>
      <c r="L2018" s="279"/>
      <c r="M2018" s="279"/>
    </row>
    <row r="2019" spans="1:13" ht="15" customHeight="1">
      <c r="B2019" s="582" t="s">
        <v>548</v>
      </c>
      <c r="C2019" s="583"/>
      <c r="D2019" s="267" t="s">
        <v>1190</v>
      </c>
      <c r="E2019" s="267" t="s">
        <v>1189</v>
      </c>
      <c r="F2019" s="279">
        <f>SUM(G2019:L2019)</f>
        <v>0</v>
      </c>
      <c r="G2019" s="279"/>
      <c r="H2019" s="279"/>
      <c r="I2019" s="279"/>
      <c r="J2019" s="279"/>
      <c r="K2019" s="279"/>
      <c r="L2019" s="279"/>
      <c r="M2019" s="279"/>
    </row>
    <row r="2020" spans="1:13" ht="15" customHeight="1">
      <c r="B2020" s="582" t="s">
        <v>547</v>
      </c>
      <c r="C2020" s="583"/>
      <c r="D2020" s="267" t="s">
        <v>1190</v>
      </c>
      <c r="E2020" s="267" t="s">
        <v>1189</v>
      </c>
      <c r="F2020" s="279">
        <f>SUM(G2020:L2020)</f>
        <v>0</v>
      </c>
      <c r="G2020" s="279"/>
      <c r="H2020" s="279"/>
      <c r="I2020" s="279"/>
      <c r="J2020" s="279"/>
      <c r="K2020" s="279"/>
      <c r="L2020" s="279"/>
      <c r="M2020" s="279"/>
    </row>
    <row r="2021" spans="1:13" ht="15" customHeight="1">
      <c r="A2021" s="265" t="s">
        <v>1442</v>
      </c>
      <c r="B2021" s="578" t="s">
        <v>1188</v>
      </c>
      <c r="C2021" s="579"/>
      <c r="D2021" s="267" t="s">
        <v>1187</v>
      </c>
      <c r="E2021" s="267" t="s">
        <v>1186</v>
      </c>
      <c r="F2021" s="280">
        <f>SUM(G2021:L2021)</f>
        <v>0</v>
      </c>
      <c r="G2021" s="280">
        <f t="shared" ref="G2021:M2021" si="415">SUM(G2023:G2025)</f>
        <v>0</v>
      </c>
      <c r="H2021" s="280">
        <f t="shared" si="415"/>
        <v>0</v>
      </c>
      <c r="I2021" s="280">
        <f t="shared" si="415"/>
        <v>0</v>
      </c>
      <c r="J2021" s="280">
        <f t="shared" si="415"/>
        <v>0</v>
      </c>
      <c r="K2021" s="280">
        <f t="shared" si="415"/>
        <v>0</v>
      </c>
      <c r="L2021" s="280">
        <f t="shared" si="415"/>
        <v>0</v>
      </c>
      <c r="M2021" s="280">
        <f t="shared" si="415"/>
        <v>0</v>
      </c>
    </row>
    <row r="2022" spans="1:13" ht="15" customHeight="1">
      <c r="B2022" s="582" t="s">
        <v>550</v>
      </c>
      <c r="C2022" s="583"/>
      <c r="D2022" s="267" t="s">
        <v>545</v>
      </c>
      <c r="E2022" s="267" t="s">
        <v>545</v>
      </c>
      <c r="F2022" s="277" t="s">
        <v>545</v>
      </c>
      <c r="G2022" s="277" t="s">
        <v>545</v>
      </c>
      <c r="H2022" s="277" t="s">
        <v>545</v>
      </c>
      <c r="I2022" s="277" t="s">
        <v>545</v>
      </c>
      <c r="J2022" s="277" t="s">
        <v>545</v>
      </c>
      <c r="K2022" s="277" t="s">
        <v>545</v>
      </c>
      <c r="L2022" s="277" t="s">
        <v>545</v>
      </c>
      <c r="M2022" s="277" t="s">
        <v>545</v>
      </c>
    </row>
    <row r="2023" spans="1:13" ht="15" customHeight="1">
      <c r="B2023" s="582" t="s">
        <v>549</v>
      </c>
      <c r="C2023" s="583"/>
      <c r="D2023" s="267" t="s">
        <v>1187</v>
      </c>
      <c r="E2023" s="267" t="s">
        <v>1186</v>
      </c>
      <c r="F2023" s="279">
        <f>SUM(G2023:L2023)</f>
        <v>0</v>
      </c>
      <c r="G2023" s="279"/>
      <c r="H2023" s="279"/>
      <c r="I2023" s="279"/>
      <c r="J2023" s="279"/>
      <c r="K2023" s="279"/>
      <c r="L2023" s="279"/>
      <c r="M2023" s="279"/>
    </row>
    <row r="2024" spans="1:13" ht="15" customHeight="1">
      <c r="B2024" s="582" t="s">
        <v>548</v>
      </c>
      <c r="C2024" s="583"/>
      <c r="D2024" s="267" t="s">
        <v>1187</v>
      </c>
      <c r="E2024" s="267" t="s">
        <v>1186</v>
      </c>
      <c r="F2024" s="279">
        <f>SUM(G2024:L2024)</f>
        <v>0</v>
      </c>
      <c r="G2024" s="279"/>
      <c r="H2024" s="279"/>
      <c r="I2024" s="279"/>
      <c r="J2024" s="279"/>
      <c r="K2024" s="279"/>
      <c r="L2024" s="279"/>
      <c r="M2024" s="279"/>
    </row>
    <row r="2025" spans="1:13" ht="15" customHeight="1">
      <c r="B2025" s="582" t="s">
        <v>547</v>
      </c>
      <c r="C2025" s="583"/>
      <c r="D2025" s="267" t="s">
        <v>1187</v>
      </c>
      <c r="E2025" s="267" t="s">
        <v>1186</v>
      </c>
      <c r="F2025" s="279">
        <f>SUM(G2025:L2025)</f>
        <v>0</v>
      </c>
      <c r="G2025" s="279"/>
      <c r="H2025" s="279"/>
      <c r="I2025" s="279"/>
      <c r="J2025" s="279"/>
      <c r="K2025" s="279"/>
      <c r="L2025" s="279"/>
      <c r="M2025" s="279"/>
    </row>
    <row r="2026" spans="1:13" ht="15" customHeight="1">
      <c r="A2026" s="265" t="s">
        <v>1441</v>
      </c>
      <c r="B2026" s="578" t="s">
        <v>1185</v>
      </c>
      <c r="C2026" s="579"/>
      <c r="D2026" s="267" t="s">
        <v>1184</v>
      </c>
      <c r="E2026" s="267" t="s">
        <v>1183</v>
      </c>
      <c r="F2026" s="280">
        <f>SUM(G2026:L2026)</f>
        <v>0</v>
      </c>
      <c r="G2026" s="280">
        <f t="shared" ref="G2026:M2026" si="416">SUM(G2028:G2030)</f>
        <v>0</v>
      </c>
      <c r="H2026" s="280">
        <f t="shared" si="416"/>
        <v>0</v>
      </c>
      <c r="I2026" s="280">
        <f t="shared" si="416"/>
        <v>0</v>
      </c>
      <c r="J2026" s="280">
        <f t="shared" si="416"/>
        <v>0</v>
      </c>
      <c r="K2026" s="280">
        <f t="shared" si="416"/>
        <v>0</v>
      </c>
      <c r="L2026" s="280">
        <f t="shared" si="416"/>
        <v>0</v>
      </c>
      <c r="M2026" s="280">
        <f t="shared" si="416"/>
        <v>0</v>
      </c>
    </row>
    <row r="2027" spans="1:13" ht="15" customHeight="1">
      <c r="B2027" s="582" t="s">
        <v>550</v>
      </c>
      <c r="C2027" s="583"/>
      <c r="D2027" s="267" t="s">
        <v>545</v>
      </c>
      <c r="E2027" s="267" t="s">
        <v>545</v>
      </c>
      <c r="F2027" s="277" t="s">
        <v>545</v>
      </c>
      <c r="G2027" s="277" t="s">
        <v>545</v>
      </c>
      <c r="H2027" s="277" t="s">
        <v>545</v>
      </c>
      <c r="I2027" s="277" t="s">
        <v>545</v>
      </c>
      <c r="J2027" s="277" t="s">
        <v>545</v>
      </c>
      <c r="K2027" s="277" t="s">
        <v>545</v>
      </c>
      <c r="L2027" s="277" t="s">
        <v>545</v>
      </c>
      <c r="M2027" s="277" t="s">
        <v>545</v>
      </c>
    </row>
    <row r="2028" spans="1:13" ht="15" customHeight="1">
      <c r="B2028" s="582" t="s">
        <v>549</v>
      </c>
      <c r="C2028" s="583"/>
      <c r="D2028" s="267" t="s">
        <v>1184</v>
      </c>
      <c r="E2028" s="267" t="s">
        <v>1183</v>
      </c>
      <c r="F2028" s="279">
        <f>SUM(G2028:L2028)</f>
        <v>0</v>
      </c>
      <c r="G2028" s="279"/>
      <c r="H2028" s="279"/>
      <c r="I2028" s="279"/>
      <c r="J2028" s="279"/>
      <c r="K2028" s="279"/>
      <c r="L2028" s="279"/>
      <c r="M2028" s="279"/>
    </row>
    <row r="2029" spans="1:13" ht="15" customHeight="1">
      <c r="B2029" s="582" t="s">
        <v>548</v>
      </c>
      <c r="C2029" s="583"/>
      <c r="D2029" s="267" t="s">
        <v>1184</v>
      </c>
      <c r="E2029" s="267" t="s">
        <v>1183</v>
      </c>
      <c r="F2029" s="279">
        <f>SUM(G2029:L2029)</f>
        <v>0</v>
      </c>
      <c r="G2029" s="279"/>
      <c r="H2029" s="279"/>
      <c r="I2029" s="279"/>
      <c r="J2029" s="279"/>
      <c r="K2029" s="279"/>
      <c r="L2029" s="279"/>
      <c r="M2029" s="279"/>
    </row>
    <row r="2030" spans="1:13" ht="15" customHeight="1">
      <c r="B2030" s="582" t="s">
        <v>547</v>
      </c>
      <c r="C2030" s="583"/>
      <c r="D2030" s="267" t="s">
        <v>1184</v>
      </c>
      <c r="E2030" s="267" t="s">
        <v>1183</v>
      </c>
      <c r="F2030" s="279">
        <f>SUM(G2030:L2030)</f>
        <v>0</v>
      </c>
      <c r="G2030" s="279"/>
      <c r="H2030" s="279"/>
      <c r="I2030" s="279"/>
      <c r="J2030" s="279"/>
      <c r="K2030" s="279"/>
      <c r="L2030" s="279"/>
      <c r="M2030" s="279"/>
    </row>
    <row r="2031" spans="1:13" ht="15" customHeight="1">
      <c r="A2031" s="265" t="s">
        <v>1440</v>
      </c>
      <c r="B2031" s="578" t="s">
        <v>1182</v>
      </c>
      <c r="C2031" s="579"/>
      <c r="D2031" s="267" t="s">
        <v>1181</v>
      </c>
      <c r="E2031" s="267" t="s">
        <v>1180</v>
      </c>
      <c r="F2031" s="280">
        <f>SUM(G2031:L2031)</f>
        <v>0</v>
      </c>
      <c r="G2031" s="280">
        <f t="shared" ref="G2031:M2031" si="417">SUM(G2033:G2035)</f>
        <v>0</v>
      </c>
      <c r="H2031" s="280">
        <f t="shared" si="417"/>
        <v>0</v>
      </c>
      <c r="I2031" s="280">
        <f t="shared" si="417"/>
        <v>0</v>
      </c>
      <c r="J2031" s="280">
        <f t="shared" si="417"/>
        <v>0</v>
      </c>
      <c r="K2031" s="280">
        <f t="shared" si="417"/>
        <v>0</v>
      </c>
      <c r="L2031" s="280">
        <f t="shared" si="417"/>
        <v>0</v>
      </c>
      <c r="M2031" s="280">
        <f t="shared" si="417"/>
        <v>0</v>
      </c>
    </row>
    <row r="2032" spans="1:13" ht="15" customHeight="1">
      <c r="B2032" s="582" t="s">
        <v>550</v>
      </c>
      <c r="C2032" s="583"/>
      <c r="D2032" s="267" t="s">
        <v>545</v>
      </c>
      <c r="E2032" s="267" t="s">
        <v>545</v>
      </c>
      <c r="F2032" s="277" t="s">
        <v>545</v>
      </c>
      <c r="G2032" s="277" t="s">
        <v>545</v>
      </c>
      <c r="H2032" s="277" t="s">
        <v>545</v>
      </c>
      <c r="I2032" s="277" t="s">
        <v>545</v>
      </c>
      <c r="J2032" s="277" t="s">
        <v>545</v>
      </c>
      <c r="K2032" s="277" t="s">
        <v>545</v>
      </c>
      <c r="L2032" s="277" t="s">
        <v>545</v>
      </c>
      <c r="M2032" s="277" t="s">
        <v>545</v>
      </c>
    </row>
    <row r="2033" spans="1:13" ht="15" customHeight="1">
      <c r="B2033" s="582" t="s">
        <v>549</v>
      </c>
      <c r="C2033" s="583"/>
      <c r="D2033" s="267" t="s">
        <v>1181</v>
      </c>
      <c r="E2033" s="267" t="s">
        <v>1180</v>
      </c>
      <c r="F2033" s="279">
        <f>SUM(G2033:L2033)</f>
        <v>0</v>
      </c>
      <c r="G2033" s="279"/>
      <c r="H2033" s="279"/>
      <c r="I2033" s="279"/>
      <c r="J2033" s="279"/>
      <c r="K2033" s="279"/>
      <c r="L2033" s="279"/>
      <c r="M2033" s="279"/>
    </row>
    <row r="2034" spans="1:13" ht="15" customHeight="1">
      <c r="B2034" s="582" t="s">
        <v>548</v>
      </c>
      <c r="C2034" s="583"/>
      <c r="D2034" s="267" t="s">
        <v>1181</v>
      </c>
      <c r="E2034" s="267" t="s">
        <v>1180</v>
      </c>
      <c r="F2034" s="279">
        <f>SUM(G2034:L2034)</f>
        <v>0</v>
      </c>
      <c r="G2034" s="279"/>
      <c r="H2034" s="279"/>
      <c r="I2034" s="279"/>
      <c r="J2034" s="279"/>
      <c r="K2034" s="279"/>
      <c r="L2034" s="279"/>
      <c r="M2034" s="279"/>
    </row>
    <row r="2035" spans="1:13" ht="15" customHeight="1">
      <c r="B2035" s="582" t="s">
        <v>547</v>
      </c>
      <c r="C2035" s="583"/>
      <c r="D2035" s="267" t="s">
        <v>1181</v>
      </c>
      <c r="E2035" s="267" t="s">
        <v>1180</v>
      </c>
      <c r="F2035" s="279">
        <f>SUM(G2035:L2035)</f>
        <v>0</v>
      </c>
      <c r="G2035" s="279"/>
      <c r="H2035" s="279"/>
      <c r="I2035" s="279"/>
      <c r="J2035" s="279"/>
      <c r="K2035" s="279"/>
      <c r="L2035" s="279"/>
      <c r="M2035" s="279"/>
    </row>
    <row r="2036" spans="1:13" ht="15" customHeight="1">
      <c r="A2036" s="265" t="s">
        <v>1439</v>
      </c>
      <c r="B2036" s="578" t="s">
        <v>1179</v>
      </c>
      <c r="C2036" s="579"/>
      <c r="D2036" s="267" t="s">
        <v>1178</v>
      </c>
      <c r="E2036" s="267" t="s">
        <v>1177</v>
      </c>
      <c r="F2036" s="280">
        <f>SUM(G2036:L2036)</f>
        <v>0</v>
      </c>
      <c r="G2036" s="280">
        <f t="shared" ref="G2036:M2036" si="418">SUM(G2038:G2040)</f>
        <v>0</v>
      </c>
      <c r="H2036" s="280">
        <f t="shared" si="418"/>
        <v>0</v>
      </c>
      <c r="I2036" s="280">
        <f t="shared" si="418"/>
        <v>0</v>
      </c>
      <c r="J2036" s="280">
        <f t="shared" si="418"/>
        <v>0</v>
      </c>
      <c r="K2036" s="280">
        <f t="shared" si="418"/>
        <v>0</v>
      </c>
      <c r="L2036" s="280">
        <f t="shared" si="418"/>
        <v>0</v>
      </c>
      <c r="M2036" s="280">
        <f t="shared" si="418"/>
        <v>0</v>
      </c>
    </row>
    <row r="2037" spans="1:13" ht="15" customHeight="1">
      <c r="B2037" s="582" t="s">
        <v>550</v>
      </c>
      <c r="C2037" s="583"/>
      <c r="D2037" s="267" t="s">
        <v>545</v>
      </c>
      <c r="E2037" s="267" t="s">
        <v>545</v>
      </c>
      <c r="F2037" s="277" t="s">
        <v>545</v>
      </c>
      <c r="G2037" s="277" t="s">
        <v>545</v>
      </c>
      <c r="H2037" s="277" t="s">
        <v>545</v>
      </c>
      <c r="I2037" s="277" t="s">
        <v>545</v>
      </c>
      <c r="J2037" s="277" t="s">
        <v>545</v>
      </c>
      <c r="K2037" s="277" t="s">
        <v>545</v>
      </c>
      <c r="L2037" s="277" t="s">
        <v>545</v>
      </c>
      <c r="M2037" s="277" t="s">
        <v>545</v>
      </c>
    </row>
    <row r="2038" spans="1:13" ht="15" customHeight="1">
      <c r="B2038" s="582" t="s">
        <v>549</v>
      </c>
      <c r="C2038" s="583"/>
      <c r="D2038" s="267" t="s">
        <v>1178</v>
      </c>
      <c r="E2038" s="267" t="s">
        <v>1177</v>
      </c>
      <c r="F2038" s="279">
        <f>SUM(G2038:L2038)</f>
        <v>0</v>
      </c>
      <c r="G2038" s="279"/>
      <c r="H2038" s="279"/>
      <c r="I2038" s="279"/>
      <c r="J2038" s="279"/>
      <c r="K2038" s="279"/>
      <c r="L2038" s="279"/>
      <c r="M2038" s="279"/>
    </row>
    <row r="2039" spans="1:13" ht="15" customHeight="1">
      <c r="B2039" s="582" t="s">
        <v>548</v>
      </c>
      <c r="C2039" s="583"/>
      <c r="D2039" s="267" t="s">
        <v>1178</v>
      </c>
      <c r="E2039" s="267" t="s">
        <v>1177</v>
      </c>
      <c r="F2039" s="279">
        <f>SUM(G2039:L2039)</f>
        <v>0</v>
      </c>
      <c r="G2039" s="279"/>
      <c r="H2039" s="279"/>
      <c r="I2039" s="279"/>
      <c r="J2039" s="279"/>
      <c r="K2039" s="279"/>
      <c r="L2039" s="279"/>
      <c r="M2039" s="279"/>
    </row>
    <row r="2040" spans="1:13" ht="15" customHeight="1">
      <c r="B2040" s="582" t="s">
        <v>547</v>
      </c>
      <c r="C2040" s="583"/>
      <c r="D2040" s="267" t="s">
        <v>1178</v>
      </c>
      <c r="E2040" s="267" t="s">
        <v>1177</v>
      </c>
      <c r="F2040" s="279">
        <f>SUM(G2040:L2040)</f>
        <v>0</v>
      </c>
      <c r="G2040" s="279"/>
      <c r="H2040" s="279"/>
      <c r="I2040" s="279"/>
      <c r="J2040" s="279"/>
      <c r="K2040" s="279"/>
      <c r="L2040" s="279"/>
      <c r="M2040" s="279"/>
    </row>
    <row r="2041" spans="1:13" ht="15" customHeight="1">
      <c r="A2041" s="265" t="s">
        <v>1439</v>
      </c>
      <c r="B2041" s="578" t="s">
        <v>1176</v>
      </c>
      <c r="C2041" s="579"/>
      <c r="D2041" s="267">
        <v>226</v>
      </c>
      <c r="E2041" s="283" t="s">
        <v>1174</v>
      </c>
      <c r="F2041" s="280">
        <f>SUM(G2041:L2041)</f>
        <v>0</v>
      </c>
      <c r="G2041" s="280">
        <f t="shared" ref="G2041:M2041" si="419">SUM(G2043:G2045)</f>
        <v>0</v>
      </c>
      <c r="H2041" s="280">
        <f t="shared" si="419"/>
        <v>0</v>
      </c>
      <c r="I2041" s="280">
        <f t="shared" si="419"/>
        <v>0</v>
      </c>
      <c r="J2041" s="280">
        <f t="shared" si="419"/>
        <v>0</v>
      </c>
      <c r="K2041" s="280">
        <f t="shared" si="419"/>
        <v>0</v>
      </c>
      <c r="L2041" s="280">
        <f t="shared" si="419"/>
        <v>0</v>
      </c>
      <c r="M2041" s="280">
        <f t="shared" si="419"/>
        <v>0</v>
      </c>
    </row>
    <row r="2042" spans="1:13" ht="15" customHeight="1">
      <c r="B2042" s="582" t="s">
        <v>550</v>
      </c>
      <c r="C2042" s="583"/>
      <c r="D2042" s="267" t="s">
        <v>545</v>
      </c>
      <c r="E2042" s="267" t="s">
        <v>545</v>
      </c>
      <c r="F2042" s="277" t="s">
        <v>545</v>
      </c>
      <c r="G2042" s="277" t="s">
        <v>545</v>
      </c>
      <c r="H2042" s="277" t="s">
        <v>545</v>
      </c>
      <c r="I2042" s="277" t="s">
        <v>545</v>
      </c>
      <c r="J2042" s="277" t="s">
        <v>545</v>
      </c>
      <c r="K2042" s="277" t="s">
        <v>545</v>
      </c>
      <c r="L2042" s="277" t="s">
        <v>545</v>
      </c>
      <c r="M2042" s="277" t="s">
        <v>545</v>
      </c>
    </row>
    <row r="2043" spans="1:13" ht="15" customHeight="1">
      <c r="B2043" s="582" t="s">
        <v>549</v>
      </c>
      <c r="C2043" s="583"/>
      <c r="D2043" s="267">
        <v>226</v>
      </c>
      <c r="E2043" s="283" t="s">
        <v>1174</v>
      </c>
      <c r="F2043" s="279">
        <f>SUM(G2043:L2043)</f>
        <v>0</v>
      </c>
      <c r="G2043" s="279"/>
      <c r="H2043" s="279"/>
      <c r="I2043" s="279"/>
      <c r="J2043" s="279"/>
      <c r="K2043" s="279"/>
      <c r="L2043" s="279"/>
      <c r="M2043" s="279"/>
    </row>
    <row r="2044" spans="1:13" ht="15" customHeight="1">
      <c r="B2044" s="582" t="s">
        <v>548</v>
      </c>
      <c r="C2044" s="583"/>
      <c r="D2044" s="267">
        <v>226</v>
      </c>
      <c r="E2044" s="283" t="s">
        <v>1174</v>
      </c>
      <c r="F2044" s="279">
        <f>SUM(G2044:L2044)</f>
        <v>0</v>
      </c>
      <c r="G2044" s="279"/>
      <c r="H2044" s="279"/>
      <c r="I2044" s="279"/>
      <c r="J2044" s="279"/>
      <c r="K2044" s="279"/>
      <c r="L2044" s="279"/>
      <c r="M2044" s="279"/>
    </row>
    <row r="2045" spans="1:13" ht="15" customHeight="1">
      <c r="B2045" s="582" t="s">
        <v>547</v>
      </c>
      <c r="C2045" s="583"/>
      <c r="D2045" s="267">
        <v>226</v>
      </c>
      <c r="E2045" s="283" t="s">
        <v>1174</v>
      </c>
      <c r="F2045" s="279">
        <f>SUM(G2045:L2045)</f>
        <v>0</v>
      </c>
      <c r="G2045" s="279"/>
      <c r="H2045" s="279"/>
      <c r="I2045" s="279"/>
      <c r="J2045" s="279"/>
      <c r="K2045" s="279"/>
      <c r="L2045" s="279"/>
      <c r="M2045" s="279"/>
    </row>
    <row r="2046" spans="1:13" ht="15" customHeight="1">
      <c r="A2046" s="265" t="s">
        <v>1438</v>
      </c>
      <c r="B2046" s="578" t="s">
        <v>1173</v>
      </c>
      <c r="C2046" s="579"/>
      <c r="D2046" s="267" t="s">
        <v>1172</v>
      </c>
      <c r="E2046" s="267" t="s">
        <v>102</v>
      </c>
      <c r="F2046" s="280">
        <f>SUM(G2046:L2046)</f>
        <v>0</v>
      </c>
      <c r="G2046" s="280">
        <f t="shared" ref="G2046:M2046" si="420">SUM(G2048:G2050)</f>
        <v>0</v>
      </c>
      <c r="H2046" s="280">
        <f t="shared" si="420"/>
        <v>0</v>
      </c>
      <c r="I2046" s="280">
        <f t="shared" si="420"/>
        <v>0</v>
      </c>
      <c r="J2046" s="280">
        <f t="shared" si="420"/>
        <v>0</v>
      </c>
      <c r="K2046" s="280">
        <f t="shared" si="420"/>
        <v>0</v>
      </c>
      <c r="L2046" s="280">
        <f t="shared" si="420"/>
        <v>0</v>
      </c>
      <c r="M2046" s="280">
        <f t="shared" si="420"/>
        <v>0</v>
      </c>
    </row>
    <row r="2047" spans="1:13" ht="15" customHeight="1">
      <c r="B2047" s="608" t="s">
        <v>550</v>
      </c>
      <c r="C2047" s="609"/>
      <c r="D2047" s="267" t="s">
        <v>545</v>
      </c>
      <c r="E2047" s="267" t="s">
        <v>545</v>
      </c>
      <c r="F2047" s="277" t="s">
        <v>545</v>
      </c>
      <c r="G2047" s="277" t="s">
        <v>545</v>
      </c>
      <c r="H2047" s="277" t="s">
        <v>545</v>
      </c>
      <c r="I2047" s="277" t="s">
        <v>545</v>
      </c>
      <c r="J2047" s="277" t="s">
        <v>545</v>
      </c>
      <c r="K2047" s="277" t="s">
        <v>545</v>
      </c>
      <c r="L2047" s="277" t="s">
        <v>545</v>
      </c>
      <c r="M2047" s="277" t="s">
        <v>545</v>
      </c>
    </row>
    <row r="2048" spans="1:13" ht="30" customHeight="1">
      <c r="B2048" s="608" t="s">
        <v>549</v>
      </c>
      <c r="C2048" s="609"/>
      <c r="D2048" s="267" t="s">
        <v>1172</v>
      </c>
      <c r="E2048" s="267" t="s">
        <v>102</v>
      </c>
      <c r="F2048" s="279">
        <f>SUM(G2048:L2048)</f>
        <v>0</v>
      </c>
      <c r="G2048" s="279">
        <v>0</v>
      </c>
      <c r="H2048" s="279" t="s">
        <v>545</v>
      </c>
      <c r="I2048" s="279">
        <v>0</v>
      </c>
      <c r="J2048" s="279">
        <v>0</v>
      </c>
      <c r="K2048" s="279" t="s">
        <v>545</v>
      </c>
      <c r="L2048" s="279">
        <v>0</v>
      </c>
      <c r="M2048" s="279">
        <v>0</v>
      </c>
    </row>
    <row r="2049" spans="1:13">
      <c r="B2049" s="608" t="s">
        <v>548</v>
      </c>
      <c r="C2049" s="609"/>
      <c r="D2049" s="267" t="s">
        <v>1172</v>
      </c>
      <c r="E2049" s="267" t="s">
        <v>102</v>
      </c>
      <c r="F2049" s="279">
        <f>SUM(G2049:L2049)</f>
        <v>0</v>
      </c>
      <c r="G2049" s="279" t="s">
        <v>545</v>
      </c>
      <c r="H2049" s="279" t="s">
        <v>545</v>
      </c>
      <c r="I2049" s="279" t="s">
        <v>545</v>
      </c>
      <c r="J2049" s="279" t="s">
        <v>545</v>
      </c>
      <c r="K2049" s="279" t="s">
        <v>545</v>
      </c>
      <c r="L2049" s="279">
        <v>0</v>
      </c>
      <c r="M2049" s="279" t="s">
        <v>545</v>
      </c>
    </row>
    <row r="2050" spans="1:13">
      <c r="B2050" s="608" t="s">
        <v>547</v>
      </c>
      <c r="C2050" s="609"/>
      <c r="D2050" s="267" t="s">
        <v>1172</v>
      </c>
      <c r="E2050" s="267" t="s">
        <v>102</v>
      </c>
      <c r="F2050" s="279">
        <f>SUM(G2050:L2050)</f>
        <v>0</v>
      </c>
      <c r="G2050" s="279" t="s">
        <v>545</v>
      </c>
      <c r="H2050" s="279" t="s">
        <v>545</v>
      </c>
      <c r="I2050" s="279" t="s">
        <v>545</v>
      </c>
      <c r="J2050" s="279" t="s">
        <v>545</v>
      </c>
      <c r="K2050" s="279" t="s">
        <v>545</v>
      </c>
      <c r="L2050" s="279">
        <v>0</v>
      </c>
      <c r="M2050" s="279" t="s">
        <v>545</v>
      </c>
    </row>
    <row r="2051" spans="1:13" ht="15" customHeight="1">
      <c r="A2051" s="265" t="s">
        <v>1437</v>
      </c>
      <c r="B2051" s="578" t="s">
        <v>1171</v>
      </c>
      <c r="C2051" s="579"/>
      <c r="D2051" s="267" t="s">
        <v>1170</v>
      </c>
      <c r="E2051" s="267" t="s">
        <v>1169</v>
      </c>
      <c r="F2051" s="280">
        <f>SUM(G2051:L2051)</f>
        <v>0</v>
      </c>
      <c r="G2051" s="280">
        <f t="shared" ref="G2051:M2051" si="421">SUM(G2053:G2055)</f>
        <v>0</v>
      </c>
      <c r="H2051" s="280">
        <f t="shared" si="421"/>
        <v>0</v>
      </c>
      <c r="I2051" s="280">
        <f t="shared" si="421"/>
        <v>0</v>
      </c>
      <c r="J2051" s="280">
        <f t="shared" si="421"/>
        <v>0</v>
      </c>
      <c r="K2051" s="280">
        <f t="shared" si="421"/>
        <v>0</v>
      </c>
      <c r="L2051" s="280">
        <f t="shared" si="421"/>
        <v>0</v>
      </c>
      <c r="M2051" s="280">
        <f t="shared" si="421"/>
        <v>0</v>
      </c>
    </row>
    <row r="2052" spans="1:13" ht="15" customHeight="1">
      <c r="B2052" s="582" t="s">
        <v>550</v>
      </c>
      <c r="C2052" s="583"/>
      <c r="D2052" s="267" t="s">
        <v>545</v>
      </c>
      <c r="E2052" s="267" t="s">
        <v>545</v>
      </c>
      <c r="F2052" s="277" t="s">
        <v>545</v>
      </c>
      <c r="G2052" s="277" t="s">
        <v>545</v>
      </c>
      <c r="H2052" s="277" t="s">
        <v>545</v>
      </c>
      <c r="I2052" s="277" t="s">
        <v>545</v>
      </c>
      <c r="J2052" s="277" t="s">
        <v>545</v>
      </c>
      <c r="K2052" s="277" t="s">
        <v>545</v>
      </c>
      <c r="L2052" s="277" t="s">
        <v>545</v>
      </c>
      <c r="M2052" s="277" t="s">
        <v>545</v>
      </c>
    </row>
    <row r="2053" spans="1:13" ht="15" customHeight="1">
      <c r="B2053" s="582" t="s">
        <v>549</v>
      </c>
      <c r="C2053" s="583"/>
      <c r="D2053" s="267" t="s">
        <v>1170</v>
      </c>
      <c r="E2053" s="267" t="s">
        <v>1169</v>
      </c>
      <c r="F2053" s="279">
        <f>SUM(G2053:L2053)</f>
        <v>0</v>
      </c>
      <c r="G2053" s="279" t="s">
        <v>545</v>
      </c>
      <c r="H2053" s="279" t="s">
        <v>545</v>
      </c>
      <c r="I2053" s="279" t="s">
        <v>545</v>
      </c>
      <c r="J2053" s="279" t="s">
        <v>545</v>
      </c>
      <c r="K2053" s="279" t="s">
        <v>545</v>
      </c>
      <c r="L2053" s="279" t="s">
        <v>545</v>
      </c>
      <c r="M2053" s="279" t="s">
        <v>545</v>
      </c>
    </row>
    <row r="2054" spans="1:13" ht="15" customHeight="1">
      <c r="B2054" s="582" t="s">
        <v>548</v>
      </c>
      <c r="C2054" s="583"/>
      <c r="D2054" s="267" t="s">
        <v>1170</v>
      </c>
      <c r="E2054" s="267" t="s">
        <v>1169</v>
      </c>
      <c r="F2054" s="279">
        <f>SUM(G2054:L2054)</f>
        <v>0</v>
      </c>
      <c r="G2054" s="279" t="s">
        <v>545</v>
      </c>
      <c r="H2054" s="279" t="s">
        <v>545</v>
      </c>
      <c r="I2054" s="279" t="s">
        <v>545</v>
      </c>
      <c r="J2054" s="279" t="s">
        <v>545</v>
      </c>
      <c r="K2054" s="279" t="s">
        <v>545</v>
      </c>
      <c r="L2054" s="279" t="s">
        <v>545</v>
      </c>
      <c r="M2054" s="279" t="s">
        <v>545</v>
      </c>
    </row>
    <row r="2055" spans="1:13" ht="15" customHeight="1">
      <c r="B2055" s="582" t="s">
        <v>547</v>
      </c>
      <c r="C2055" s="583"/>
      <c r="D2055" s="267" t="s">
        <v>1170</v>
      </c>
      <c r="E2055" s="267" t="s">
        <v>1169</v>
      </c>
      <c r="F2055" s="279">
        <f>SUM(G2055:L2055)</f>
        <v>0</v>
      </c>
      <c r="G2055" s="279" t="s">
        <v>545</v>
      </c>
      <c r="H2055" s="279" t="s">
        <v>545</v>
      </c>
      <c r="I2055" s="279" t="s">
        <v>545</v>
      </c>
      <c r="J2055" s="279" t="s">
        <v>545</v>
      </c>
      <c r="K2055" s="279" t="s">
        <v>545</v>
      </c>
      <c r="L2055" s="279" t="s">
        <v>545</v>
      </c>
      <c r="M2055" s="279" t="s">
        <v>545</v>
      </c>
    </row>
    <row r="2056" spans="1:13" ht="15" customHeight="1">
      <c r="A2056" s="265" t="s">
        <v>1436</v>
      </c>
      <c r="B2056" s="578" t="s">
        <v>1168</v>
      </c>
      <c r="C2056" s="579"/>
      <c r="D2056" s="267" t="s">
        <v>1167</v>
      </c>
      <c r="E2056" s="267" t="s">
        <v>1166</v>
      </c>
      <c r="F2056" s="280">
        <f>SUM(G2056:L2056)</f>
        <v>0</v>
      </c>
      <c r="G2056" s="280">
        <f t="shared" ref="G2056:M2056" si="422">SUM(G2058:G2060)</f>
        <v>0</v>
      </c>
      <c r="H2056" s="280">
        <f t="shared" si="422"/>
        <v>0</v>
      </c>
      <c r="I2056" s="280">
        <f t="shared" si="422"/>
        <v>0</v>
      </c>
      <c r="J2056" s="280">
        <f t="shared" si="422"/>
        <v>0</v>
      </c>
      <c r="K2056" s="280">
        <f t="shared" si="422"/>
        <v>0</v>
      </c>
      <c r="L2056" s="280">
        <f t="shared" si="422"/>
        <v>0</v>
      </c>
      <c r="M2056" s="280">
        <f t="shared" si="422"/>
        <v>0</v>
      </c>
    </row>
    <row r="2057" spans="1:13" ht="15" customHeight="1">
      <c r="B2057" s="582" t="s">
        <v>550</v>
      </c>
      <c r="C2057" s="583"/>
      <c r="D2057" s="267" t="s">
        <v>545</v>
      </c>
      <c r="E2057" s="267" t="s">
        <v>545</v>
      </c>
      <c r="F2057" s="277" t="s">
        <v>545</v>
      </c>
      <c r="G2057" s="277" t="s">
        <v>545</v>
      </c>
      <c r="H2057" s="277" t="s">
        <v>545</v>
      </c>
      <c r="I2057" s="277" t="s">
        <v>545</v>
      </c>
      <c r="J2057" s="277" t="s">
        <v>545</v>
      </c>
      <c r="K2057" s="277" t="s">
        <v>545</v>
      </c>
      <c r="L2057" s="277" t="s">
        <v>545</v>
      </c>
      <c r="M2057" s="277" t="s">
        <v>545</v>
      </c>
    </row>
    <row r="2058" spans="1:13" ht="15" customHeight="1">
      <c r="B2058" s="582" t="s">
        <v>549</v>
      </c>
      <c r="C2058" s="583"/>
      <c r="D2058" s="267" t="s">
        <v>1167</v>
      </c>
      <c r="E2058" s="267" t="s">
        <v>1166</v>
      </c>
      <c r="F2058" s="279">
        <f>SUM(G2058:L2058)</f>
        <v>0</v>
      </c>
      <c r="G2058" s="279" t="s">
        <v>545</v>
      </c>
      <c r="H2058" s="279" t="s">
        <v>545</v>
      </c>
      <c r="I2058" s="279" t="s">
        <v>545</v>
      </c>
      <c r="J2058" s="279" t="s">
        <v>545</v>
      </c>
      <c r="K2058" s="279" t="s">
        <v>545</v>
      </c>
      <c r="L2058" s="279" t="s">
        <v>545</v>
      </c>
      <c r="M2058" s="279" t="s">
        <v>545</v>
      </c>
    </row>
    <row r="2059" spans="1:13" ht="15" customHeight="1">
      <c r="B2059" s="582" t="s">
        <v>548</v>
      </c>
      <c r="C2059" s="583"/>
      <c r="D2059" s="267" t="s">
        <v>1167</v>
      </c>
      <c r="E2059" s="267" t="s">
        <v>1166</v>
      </c>
      <c r="F2059" s="279">
        <f>SUM(G2059:L2059)</f>
        <v>0</v>
      </c>
      <c r="G2059" s="279" t="s">
        <v>545</v>
      </c>
      <c r="H2059" s="279" t="s">
        <v>545</v>
      </c>
      <c r="I2059" s="279" t="s">
        <v>545</v>
      </c>
      <c r="J2059" s="279" t="s">
        <v>545</v>
      </c>
      <c r="K2059" s="279" t="s">
        <v>545</v>
      </c>
      <c r="L2059" s="279" t="s">
        <v>545</v>
      </c>
      <c r="M2059" s="279" t="s">
        <v>545</v>
      </c>
    </row>
    <row r="2060" spans="1:13" ht="15" customHeight="1">
      <c r="B2060" s="582" t="s">
        <v>547</v>
      </c>
      <c r="C2060" s="583"/>
      <c r="D2060" s="267" t="s">
        <v>1167</v>
      </c>
      <c r="E2060" s="267" t="s">
        <v>1166</v>
      </c>
      <c r="F2060" s="279">
        <f>SUM(G2060:L2060)</f>
        <v>0</v>
      </c>
      <c r="G2060" s="279" t="s">
        <v>545</v>
      </c>
      <c r="H2060" s="279" t="s">
        <v>545</v>
      </c>
      <c r="I2060" s="279" t="s">
        <v>545</v>
      </c>
      <c r="J2060" s="279" t="s">
        <v>545</v>
      </c>
      <c r="K2060" s="279" t="s">
        <v>545</v>
      </c>
      <c r="L2060" s="279" t="s">
        <v>545</v>
      </c>
      <c r="M2060" s="279" t="s">
        <v>545</v>
      </c>
    </row>
    <row r="2061" spans="1:13" ht="15" customHeight="1">
      <c r="A2061" s="265" t="s">
        <v>1435</v>
      </c>
      <c r="B2061" s="578" t="s">
        <v>1165</v>
      </c>
      <c r="C2061" s="579"/>
      <c r="D2061" s="267" t="s">
        <v>1164</v>
      </c>
      <c r="E2061" s="267" t="s">
        <v>102</v>
      </c>
      <c r="F2061" s="280">
        <f>SUM(G2061:L2061)</f>
        <v>0</v>
      </c>
      <c r="G2061" s="280">
        <f t="shared" ref="G2061:M2061" si="423">SUM(G2063:G2065)</f>
        <v>0</v>
      </c>
      <c r="H2061" s="280">
        <f t="shared" si="423"/>
        <v>0</v>
      </c>
      <c r="I2061" s="280">
        <f t="shared" si="423"/>
        <v>0</v>
      </c>
      <c r="J2061" s="280">
        <f t="shared" si="423"/>
        <v>0</v>
      </c>
      <c r="K2061" s="280">
        <f t="shared" si="423"/>
        <v>0</v>
      </c>
      <c r="L2061" s="280">
        <f t="shared" si="423"/>
        <v>0</v>
      </c>
      <c r="M2061" s="280">
        <f t="shared" si="423"/>
        <v>0</v>
      </c>
    </row>
    <row r="2062" spans="1:13" ht="15" customHeight="1">
      <c r="B2062" s="582" t="s">
        <v>550</v>
      </c>
      <c r="C2062" s="583"/>
      <c r="D2062" s="267" t="s">
        <v>545</v>
      </c>
      <c r="E2062" s="267" t="s">
        <v>545</v>
      </c>
      <c r="F2062" s="277" t="s">
        <v>545</v>
      </c>
      <c r="G2062" s="277" t="s">
        <v>545</v>
      </c>
      <c r="H2062" s="277" t="s">
        <v>545</v>
      </c>
      <c r="I2062" s="277" t="s">
        <v>545</v>
      </c>
      <c r="J2062" s="277" t="s">
        <v>545</v>
      </c>
      <c r="K2062" s="277" t="s">
        <v>545</v>
      </c>
      <c r="L2062" s="277" t="s">
        <v>545</v>
      </c>
      <c r="M2062" s="277" t="s">
        <v>545</v>
      </c>
    </row>
    <row r="2063" spans="1:13" ht="30" customHeight="1">
      <c r="B2063" s="582" t="s">
        <v>549</v>
      </c>
      <c r="C2063" s="583"/>
      <c r="D2063" s="267" t="s">
        <v>1164</v>
      </c>
      <c r="E2063" s="267" t="s">
        <v>102</v>
      </c>
      <c r="F2063" s="279">
        <f>SUM(G2063:L2063)</f>
        <v>0</v>
      </c>
      <c r="G2063" s="279">
        <v>0</v>
      </c>
      <c r="H2063" s="279" t="s">
        <v>545</v>
      </c>
      <c r="I2063" s="279">
        <v>0</v>
      </c>
      <c r="J2063" s="279">
        <v>0</v>
      </c>
      <c r="K2063" s="279" t="s">
        <v>545</v>
      </c>
      <c r="L2063" s="279">
        <v>0</v>
      </c>
      <c r="M2063" s="279">
        <v>0</v>
      </c>
    </row>
    <row r="2064" spans="1:13">
      <c r="B2064" s="582" t="s">
        <v>548</v>
      </c>
      <c r="C2064" s="583"/>
      <c r="D2064" s="267" t="s">
        <v>1164</v>
      </c>
      <c r="E2064" s="267" t="s">
        <v>102</v>
      </c>
      <c r="F2064" s="279">
        <f>SUM(G2064:L2064)</f>
        <v>0</v>
      </c>
      <c r="G2064" s="279" t="s">
        <v>545</v>
      </c>
      <c r="H2064" s="279" t="s">
        <v>545</v>
      </c>
      <c r="I2064" s="279" t="s">
        <v>545</v>
      </c>
      <c r="J2064" s="279" t="s">
        <v>545</v>
      </c>
      <c r="K2064" s="279" t="s">
        <v>545</v>
      </c>
      <c r="L2064" s="279">
        <v>0</v>
      </c>
      <c r="M2064" s="279" t="s">
        <v>545</v>
      </c>
    </row>
    <row r="2065" spans="1:13">
      <c r="B2065" s="582" t="s">
        <v>547</v>
      </c>
      <c r="C2065" s="583"/>
      <c r="D2065" s="267" t="s">
        <v>1164</v>
      </c>
      <c r="E2065" s="267" t="s">
        <v>102</v>
      </c>
      <c r="F2065" s="279">
        <f>SUM(G2065:L2065)</f>
        <v>0</v>
      </c>
      <c r="G2065" s="279" t="s">
        <v>545</v>
      </c>
      <c r="H2065" s="279" t="s">
        <v>545</v>
      </c>
      <c r="I2065" s="279" t="s">
        <v>545</v>
      </c>
      <c r="J2065" s="279" t="s">
        <v>545</v>
      </c>
      <c r="K2065" s="279" t="s">
        <v>545</v>
      </c>
      <c r="L2065" s="279">
        <v>0</v>
      </c>
      <c r="M2065" s="279" t="s">
        <v>545</v>
      </c>
    </row>
    <row r="2066" spans="1:13" ht="15" customHeight="1">
      <c r="A2066" s="265" t="s">
        <v>1434</v>
      </c>
      <c r="B2066" s="578" t="s">
        <v>1138</v>
      </c>
      <c r="C2066" s="579"/>
      <c r="D2066" s="267" t="s">
        <v>1163</v>
      </c>
      <c r="E2066" s="267" t="s">
        <v>1162</v>
      </c>
      <c r="F2066" s="280">
        <f>SUM(G2066:L2066)</f>
        <v>0</v>
      </c>
      <c r="G2066" s="280">
        <f t="shared" ref="G2066:M2066" si="424">SUM(G2068:G2070)</f>
        <v>0</v>
      </c>
      <c r="H2066" s="280">
        <f t="shared" si="424"/>
        <v>0</v>
      </c>
      <c r="I2066" s="280">
        <f t="shared" si="424"/>
        <v>0</v>
      </c>
      <c r="J2066" s="280">
        <f t="shared" si="424"/>
        <v>0</v>
      </c>
      <c r="K2066" s="280">
        <f t="shared" si="424"/>
        <v>0</v>
      </c>
      <c r="L2066" s="280">
        <f t="shared" si="424"/>
        <v>0</v>
      </c>
      <c r="M2066" s="280">
        <f t="shared" si="424"/>
        <v>0</v>
      </c>
    </row>
    <row r="2067" spans="1:13" ht="15" customHeight="1">
      <c r="B2067" s="576" t="s">
        <v>550</v>
      </c>
      <c r="C2067" s="577"/>
      <c r="D2067" s="267" t="s">
        <v>545</v>
      </c>
      <c r="E2067" s="267" t="s">
        <v>545</v>
      </c>
      <c r="F2067" s="277" t="s">
        <v>545</v>
      </c>
      <c r="G2067" s="277" t="s">
        <v>545</v>
      </c>
      <c r="H2067" s="277" t="s">
        <v>545</v>
      </c>
      <c r="I2067" s="277" t="s">
        <v>545</v>
      </c>
      <c r="J2067" s="277" t="s">
        <v>545</v>
      </c>
      <c r="K2067" s="277" t="s">
        <v>545</v>
      </c>
      <c r="L2067" s="277" t="s">
        <v>545</v>
      </c>
      <c r="M2067" s="277" t="s">
        <v>545</v>
      </c>
    </row>
    <row r="2068" spans="1:13" ht="15" customHeight="1">
      <c r="B2068" s="576" t="s">
        <v>549</v>
      </c>
      <c r="C2068" s="577"/>
      <c r="D2068" s="267" t="s">
        <v>1163</v>
      </c>
      <c r="E2068" s="267" t="s">
        <v>1162</v>
      </c>
      <c r="F2068" s="279">
        <f>SUM(G2068:L2068)</f>
        <v>0</v>
      </c>
      <c r="G2068" s="279" t="s">
        <v>545</v>
      </c>
      <c r="H2068" s="279" t="s">
        <v>545</v>
      </c>
      <c r="I2068" s="279" t="s">
        <v>545</v>
      </c>
      <c r="J2068" s="279" t="s">
        <v>545</v>
      </c>
      <c r="K2068" s="279" t="s">
        <v>545</v>
      </c>
      <c r="L2068" s="279" t="s">
        <v>545</v>
      </c>
      <c r="M2068" s="279" t="s">
        <v>545</v>
      </c>
    </row>
    <row r="2069" spans="1:13" ht="15" customHeight="1">
      <c r="B2069" s="576" t="s">
        <v>548</v>
      </c>
      <c r="C2069" s="577"/>
      <c r="D2069" s="267" t="s">
        <v>1163</v>
      </c>
      <c r="E2069" s="267" t="s">
        <v>1162</v>
      </c>
      <c r="F2069" s="279">
        <f>SUM(G2069:L2069)</f>
        <v>0</v>
      </c>
      <c r="G2069" s="279" t="s">
        <v>545</v>
      </c>
      <c r="H2069" s="279" t="s">
        <v>545</v>
      </c>
      <c r="I2069" s="279" t="s">
        <v>545</v>
      </c>
      <c r="J2069" s="279" t="s">
        <v>545</v>
      </c>
      <c r="K2069" s="279" t="s">
        <v>545</v>
      </c>
      <c r="L2069" s="279" t="s">
        <v>545</v>
      </c>
      <c r="M2069" s="279" t="s">
        <v>545</v>
      </c>
    </row>
    <row r="2070" spans="1:13" ht="15" customHeight="1">
      <c r="B2070" s="576" t="s">
        <v>547</v>
      </c>
      <c r="C2070" s="577"/>
      <c r="D2070" s="267" t="s">
        <v>1163</v>
      </c>
      <c r="E2070" s="267" t="s">
        <v>1162</v>
      </c>
      <c r="F2070" s="279">
        <f>SUM(G2070:L2070)</f>
        <v>0</v>
      </c>
      <c r="G2070" s="279" t="s">
        <v>545</v>
      </c>
      <c r="H2070" s="279" t="s">
        <v>545</v>
      </c>
      <c r="I2070" s="279" t="s">
        <v>545</v>
      </c>
      <c r="J2070" s="279" t="s">
        <v>545</v>
      </c>
      <c r="K2070" s="279" t="s">
        <v>545</v>
      </c>
      <c r="L2070" s="279" t="s">
        <v>545</v>
      </c>
      <c r="M2070" s="279" t="s">
        <v>545</v>
      </c>
    </row>
    <row r="2071" spans="1:13" ht="15" customHeight="1">
      <c r="A2071" s="265" t="s">
        <v>1433</v>
      </c>
      <c r="B2071" s="578" t="s">
        <v>1133</v>
      </c>
      <c r="C2071" s="579"/>
      <c r="D2071" s="267" t="s">
        <v>1161</v>
      </c>
      <c r="E2071" s="267" t="s">
        <v>1160</v>
      </c>
      <c r="F2071" s="280">
        <f>SUM(G2071:L2071)</f>
        <v>0</v>
      </c>
      <c r="G2071" s="280">
        <f t="shared" ref="G2071:M2071" si="425">SUM(G2073:G2075)</f>
        <v>0</v>
      </c>
      <c r="H2071" s="280">
        <f t="shared" si="425"/>
        <v>0</v>
      </c>
      <c r="I2071" s="280">
        <f t="shared" si="425"/>
        <v>0</v>
      </c>
      <c r="J2071" s="280">
        <f t="shared" si="425"/>
        <v>0</v>
      </c>
      <c r="K2071" s="280">
        <f t="shared" si="425"/>
        <v>0</v>
      </c>
      <c r="L2071" s="280">
        <f t="shared" si="425"/>
        <v>0</v>
      </c>
      <c r="M2071" s="280">
        <f t="shared" si="425"/>
        <v>0</v>
      </c>
    </row>
    <row r="2072" spans="1:13" ht="15" customHeight="1">
      <c r="B2072" s="576" t="s">
        <v>550</v>
      </c>
      <c r="C2072" s="577"/>
      <c r="D2072" s="267" t="s">
        <v>545</v>
      </c>
      <c r="E2072" s="267" t="s">
        <v>545</v>
      </c>
      <c r="F2072" s="277" t="s">
        <v>545</v>
      </c>
      <c r="G2072" s="277" t="s">
        <v>545</v>
      </c>
      <c r="H2072" s="277" t="s">
        <v>545</v>
      </c>
      <c r="I2072" s="277" t="s">
        <v>545</v>
      </c>
      <c r="J2072" s="277" t="s">
        <v>545</v>
      </c>
      <c r="K2072" s="277" t="s">
        <v>545</v>
      </c>
      <c r="L2072" s="277" t="s">
        <v>545</v>
      </c>
      <c r="M2072" s="277" t="s">
        <v>545</v>
      </c>
    </row>
    <row r="2073" spans="1:13" ht="15" customHeight="1">
      <c r="B2073" s="576" t="s">
        <v>549</v>
      </c>
      <c r="C2073" s="577"/>
      <c r="D2073" s="267" t="s">
        <v>1161</v>
      </c>
      <c r="E2073" s="267" t="s">
        <v>1160</v>
      </c>
      <c r="F2073" s="279">
        <f>SUM(G2073:L2073)</f>
        <v>0</v>
      </c>
      <c r="G2073" s="279" t="s">
        <v>545</v>
      </c>
      <c r="H2073" s="279" t="s">
        <v>545</v>
      </c>
      <c r="I2073" s="279" t="s">
        <v>545</v>
      </c>
      <c r="J2073" s="279" t="s">
        <v>545</v>
      </c>
      <c r="K2073" s="279" t="s">
        <v>545</v>
      </c>
      <c r="L2073" s="279" t="s">
        <v>545</v>
      </c>
      <c r="M2073" s="279" t="s">
        <v>545</v>
      </c>
    </row>
    <row r="2074" spans="1:13" ht="15" customHeight="1">
      <c r="B2074" s="576" t="s">
        <v>548</v>
      </c>
      <c r="C2074" s="577"/>
      <c r="D2074" s="267" t="s">
        <v>1161</v>
      </c>
      <c r="E2074" s="267" t="s">
        <v>1160</v>
      </c>
      <c r="F2074" s="279">
        <f>SUM(G2074:L2074)</f>
        <v>0</v>
      </c>
      <c r="G2074" s="279" t="s">
        <v>545</v>
      </c>
      <c r="H2074" s="279" t="s">
        <v>545</v>
      </c>
      <c r="I2074" s="279" t="s">
        <v>545</v>
      </c>
      <c r="J2074" s="279" t="s">
        <v>545</v>
      </c>
      <c r="K2074" s="279" t="s">
        <v>545</v>
      </c>
      <c r="L2074" s="279" t="s">
        <v>545</v>
      </c>
      <c r="M2074" s="279" t="s">
        <v>545</v>
      </c>
    </row>
    <row r="2075" spans="1:13" ht="15" customHeight="1">
      <c r="B2075" s="576" t="s">
        <v>547</v>
      </c>
      <c r="C2075" s="577"/>
      <c r="D2075" s="267" t="s">
        <v>1161</v>
      </c>
      <c r="E2075" s="267" t="s">
        <v>1160</v>
      </c>
      <c r="F2075" s="279">
        <f>SUM(G2075:L2075)</f>
        <v>0</v>
      </c>
      <c r="G2075" s="279" t="s">
        <v>545</v>
      </c>
      <c r="H2075" s="279" t="s">
        <v>545</v>
      </c>
      <c r="I2075" s="279" t="s">
        <v>545</v>
      </c>
      <c r="J2075" s="279" t="s">
        <v>545</v>
      </c>
      <c r="K2075" s="279" t="s">
        <v>545</v>
      </c>
      <c r="L2075" s="279" t="s">
        <v>545</v>
      </c>
      <c r="M2075" s="279" t="s">
        <v>545</v>
      </c>
    </row>
    <row r="2076" spans="1:13" ht="15" customHeight="1">
      <c r="A2076" s="265" t="s">
        <v>1432</v>
      </c>
      <c r="B2076" s="578" t="s">
        <v>1159</v>
      </c>
      <c r="C2076" s="579"/>
      <c r="D2076" s="267" t="s">
        <v>1158</v>
      </c>
      <c r="E2076" s="267" t="s">
        <v>1157</v>
      </c>
      <c r="F2076" s="280">
        <f>SUM(G2076:L2076)</f>
        <v>0</v>
      </c>
      <c r="G2076" s="280">
        <f t="shared" ref="G2076:M2076" si="426">SUM(G2078:G2080)</f>
        <v>0</v>
      </c>
      <c r="H2076" s="280">
        <f t="shared" si="426"/>
        <v>0</v>
      </c>
      <c r="I2076" s="280">
        <f t="shared" si="426"/>
        <v>0</v>
      </c>
      <c r="J2076" s="280">
        <f t="shared" si="426"/>
        <v>0</v>
      </c>
      <c r="K2076" s="280">
        <f t="shared" si="426"/>
        <v>0</v>
      </c>
      <c r="L2076" s="280">
        <f t="shared" si="426"/>
        <v>0</v>
      </c>
      <c r="M2076" s="280">
        <f t="shared" si="426"/>
        <v>0</v>
      </c>
    </row>
    <row r="2077" spans="1:13" ht="15" customHeight="1">
      <c r="B2077" s="576" t="s">
        <v>550</v>
      </c>
      <c r="C2077" s="577"/>
      <c r="D2077" s="267" t="s">
        <v>545</v>
      </c>
      <c r="E2077" s="267" t="s">
        <v>545</v>
      </c>
      <c r="F2077" s="277" t="s">
        <v>545</v>
      </c>
      <c r="G2077" s="277" t="s">
        <v>545</v>
      </c>
      <c r="H2077" s="277" t="s">
        <v>545</v>
      </c>
      <c r="I2077" s="277" t="s">
        <v>545</v>
      </c>
      <c r="J2077" s="277" t="s">
        <v>545</v>
      </c>
      <c r="K2077" s="277" t="s">
        <v>545</v>
      </c>
      <c r="L2077" s="277" t="s">
        <v>545</v>
      </c>
      <c r="M2077" s="277" t="s">
        <v>545</v>
      </c>
    </row>
    <row r="2078" spans="1:13" ht="15" customHeight="1">
      <c r="B2078" s="576" t="s">
        <v>549</v>
      </c>
      <c r="C2078" s="577"/>
      <c r="D2078" s="267" t="s">
        <v>1158</v>
      </c>
      <c r="E2078" s="267" t="s">
        <v>1157</v>
      </c>
      <c r="F2078" s="279">
        <f>SUM(G2078:L2078)</f>
        <v>0</v>
      </c>
      <c r="G2078" s="279" t="s">
        <v>545</v>
      </c>
      <c r="H2078" s="279" t="s">
        <v>545</v>
      </c>
      <c r="I2078" s="279" t="s">
        <v>545</v>
      </c>
      <c r="J2078" s="279" t="s">
        <v>545</v>
      </c>
      <c r="K2078" s="279" t="s">
        <v>545</v>
      </c>
      <c r="L2078" s="279" t="s">
        <v>545</v>
      </c>
      <c r="M2078" s="279" t="s">
        <v>545</v>
      </c>
    </row>
    <row r="2079" spans="1:13" ht="15" customHeight="1">
      <c r="B2079" s="576" t="s">
        <v>548</v>
      </c>
      <c r="C2079" s="577"/>
      <c r="D2079" s="267" t="s">
        <v>1158</v>
      </c>
      <c r="E2079" s="267" t="s">
        <v>1157</v>
      </c>
      <c r="F2079" s="279">
        <f>SUM(G2079:L2079)</f>
        <v>0</v>
      </c>
      <c r="G2079" s="279" t="s">
        <v>545</v>
      </c>
      <c r="H2079" s="279" t="s">
        <v>545</v>
      </c>
      <c r="I2079" s="279" t="s">
        <v>545</v>
      </c>
      <c r="J2079" s="279" t="s">
        <v>545</v>
      </c>
      <c r="K2079" s="279" t="s">
        <v>545</v>
      </c>
      <c r="L2079" s="279" t="s">
        <v>545</v>
      </c>
      <c r="M2079" s="279" t="s">
        <v>545</v>
      </c>
    </row>
    <row r="2080" spans="1:13" ht="15" customHeight="1">
      <c r="B2080" s="576" t="s">
        <v>547</v>
      </c>
      <c r="C2080" s="577"/>
      <c r="D2080" s="267" t="s">
        <v>1158</v>
      </c>
      <c r="E2080" s="267" t="s">
        <v>1157</v>
      </c>
      <c r="F2080" s="279">
        <f>SUM(G2080:L2080)</f>
        <v>0</v>
      </c>
      <c r="G2080" s="279" t="s">
        <v>545</v>
      </c>
      <c r="H2080" s="279" t="s">
        <v>545</v>
      </c>
      <c r="I2080" s="279" t="s">
        <v>545</v>
      </c>
      <c r="J2080" s="279" t="s">
        <v>545</v>
      </c>
      <c r="K2080" s="279" t="s">
        <v>545</v>
      </c>
      <c r="L2080" s="279" t="s">
        <v>545</v>
      </c>
      <c r="M2080" s="279" t="s">
        <v>545</v>
      </c>
    </row>
    <row r="2081" spans="1:13" ht="15" customHeight="1">
      <c r="A2081" s="265" t="s">
        <v>1432</v>
      </c>
      <c r="B2081" s="578" t="s">
        <v>1130</v>
      </c>
      <c r="C2081" s="579"/>
      <c r="D2081" s="267">
        <v>2334</v>
      </c>
      <c r="E2081" s="283" t="s">
        <v>1155</v>
      </c>
      <c r="F2081" s="280">
        <f>SUM(G2081:L2081)</f>
        <v>0</v>
      </c>
      <c r="G2081" s="280">
        <f t="shared" ref="G2081:M2081" si="427">SUM(G2083:G2085)</f>
        <v>0</v>
      </c>
      <c r="H2081" s="280">
        <f t="shared" si="427"/>
        <v>0</v>
      </c>
      <c r="I2081" s="280">
        <f t="shared" si="427"/>
        <v>0</v>
      </c>
      <c r="J2081" s="280">
        <f t="shared" si="427"/>
        <v>0</v>
      </c>
      <c r="K2081" s="280">
        <f t="shared" si="427"/>
        <v>0</v>
      </c>
      <c r="L2081" s="280">
        <f t="shared" si="427"/>
        <v>0</v>
      </c>
      <c r="M2081" s="280">
        <f t="shared" si="427"/>
        <v>0</v>
      </c>
    </row>
    <row r="2082" spans="1:13" ht="15" customHeight="1">
      <c r="B2082" s="576" t="s">
        <v>550</v>
      </c>
      <c r="C2082" s="577"/>
      <c r="D2082" s="267" t="s">
        <v>545</v>
      </c>
      <c r="E2082" s="267" t="s">
        <v>545</v>
      </c>
      <c r="F2082" s="277" t="s">
        <v>545</v>
      </c>
      <c r="G2082" s="277" t="s">
        <v>545</v>
      </c>
      <c r="H2082" s="277" t="s">
        <v>545</v>
      </c>
      <c r="I2082" s="277" t="s">
        <v>545</v>
      </c>
      <c r="J2082" s="277" t="s">
        <v>545</v>
      </c>
      <c r="K2082" s="277" t="s">
        <v>545</v>
      </c>
      <c r="L2082" s="277" t="s">
        <v>545</v>
      </c>
      <c r="M2082" s="277" t="s">
        <v>545</v>
      </c>
    </row>
    <row r="2083" spans="1:13" ht="15" customHeight="1">
      <c r="B2083" s="576" t="s">
        <v>549</v>
      </c>
      <c r="C2083" s="577"/>
      <c r="D2083" s="267">
        <v>2334</v>
      </c>
      <c r="E2083" s="283" t="s">
        <v>1155</v>
      </c>
      <c r="F2083" s="279">
        <f>SUM(G2083:L2083)</f>
        <v>0</v>
      </c>
      <c r="G2083" s="279" t="s">
        <v>545</v>
      </c>
      <c r="H2083" s="279" t="s">
        <v>545</v>
      </c>
      <c r="I2083" s="279" t="s">
        <v>545</v>
      </c>
      <c r="J2083" s="279" t="s">
        <v>545</v>
      </c>
      <c r="K2083" s="279" t="s">
        <v>545</v>
      </c>
      <c r="L2083" s="279" t="s">
        <v>545</v>
      </c>
      <c r="M2083" s="279" t="s">
        <v>545</v>
      </c>
    </row>
    <row r="2084" spans="1:13" ht="15" customHeight="1">
      <c r="B2084" s="576" t="s">
        <v>548</v>
      </c>
      <c r="C2084" s="577"/>
      <c r="D2084" s="267">
        <v>2334</v>
      </c>
      <c r="E2084" s="283" t="s">
        <v>1155</v>
      </c>
      <c r="F2084" s="279">
        <f>SUM(G2084:L2084)</f>
        <v>0</v>
      </c>
      <c r="G2084" s="279" t="s">
        <v>545</v>
      </c>
      <c r="H2084" s="279" t="s">
        <v>545</v>
      </c>
      <c r="I2084" s="279" t="s">
        <v>545</v>
      </c>
      <c r="J2084" s="279" t="s">
        <v>545</v>
      </c>
      <c r="K2084" s="279" t="s">
        <v>545</v>
      </c>
      <c r="L2084" s="279" t="s">
        <v>545</v>
      </c>
      <c r="M2084" s="279" t="s">
        <v>545</v>
      </c>
    </row>
    <row r="2085" spans="1:13" ht="15" customHeight="1">
      <c r="B2085" s="576" t="s">
        <v>547</v>
      </c>
      <c r="C2085" s="577"/>
      <c r="D2085" s="267">
        <v>2334</v>
      </c>
      <c r="E2085" s="283" t="s">
        <v>1155</v>
      </c>
      <c r="F2085" s="279">
        <f>SUM(G2085:L2085)</f>
        <v>0</v>
      </c>
      <c r="G2085" s="279" t="s">
        <v>545</v>
      </c>
      <c r="H2085" s="279" t="s">
        <v>545</v>
      </c>
      <c r="I2085" s="279" t="s">
        <v>545</v>
      </c>
      <c r="J2085" s="279" t="s">
        <v>545</v>
      </c>
      <c r="K2085" s="279" t="s">
        <v>545</v>
      </c>
      <c r="L2085" s="279" t="s">
        <v>545</v>
      </c>
      <c r="M2085" s="279" t="s">
        <v>545</v>
      </c>
    </row>
    <row r="2086" spans="1:13" ht="15" customHeight="1">
      <c r="A2086" s="265" t="s">
        <v>1432</v>
      </c>
      <c r="B2086" s="578" t="s">
        <v>1127</v>
      </c>
      <c r="C2086" s="579"/>
      <c r="D2086" s="267">
        <v>2335</v>
      </c>
      <c r="E2086" s="283" t="s">
        <v>1153</v>
      </c>
      <c r="F2086" s="280">
        <f>SUM(G2086:L2086)</f>
        <v>0</v>
      </c>
      <c r="G2086" s="280">
        <f t="shared" ref="G2086:M2086" si="428">SUM(G2088:G2090)</f>
        <v>0</v>
      </c>
      <c r="H2086" s="280">
        <f t="shared" si="428"/>
        <v>0</v>
      </c>
      <c r="I2086" s="280">
        <f t="shared" si="428"/>
        <v>0</v>
      </c>
      <c r="J2086" s="280">
        <f t="shared" si="428"/>
        <v>0</v>
      </c>
      <c r="K2086" s="280">
        <f t="shared" si="428"/>
        <v>0</v>
      </c>
      <c r="L2086" s="280">
        <f t="shared" si="428"/>
        <v>0</v>
      </c>
      <c r="M2086" s="280">
        <f t="shared" si="428"/>
        <v>0</v>
      </c>
    </row>
    <row r="2087" spans="1:13" ht="15" customHeight="1">
      <c r="B2087" s="576" t="s">
        <v>550</v>
      </c>
      <c r="C2087" s="577"/>
      <c r="D2087" s="267" t="s">
        <v>545</v>
      </c>
      <c r="E2087" s="267" t="s">
        <v>545</v>
      </c>
      <c r="F2087" s="277" t="s">
        <v>545</v>
      </c>
      <c r="G2087" s="277" t="s">
        <v>545</v>
      </c>
      <c r="H2087" s="277" t="s">
        <v>545</v>
      </c>
      <c r="I2087" s="277" t="s">
        <v>545</v>
      </c>
      <c r="J2087" s="277" t="s">
        <v>545</v>
      </c>
      <c r="K2087" s="277" t="s">
        <v>545</v>
      </c>
      <c r="L2087" s="277" t="s">
        <v>545</v>
      </c>
      <c r="M2087" s="277" t="s">
        <v>545</v>
      </c>
    </row>
    <row r="2088" spans="1:13" ht="15" customHeight="1">
      <c r="B2088" s="576" t="s">
        <v>549</v>
      </c>
      <c r="C2088" s="577"/>
      <c r="D2088" s="267">
        <v>2335</v>
      </c>
      <c r="E2088" s="283" t="s">
        <v>1153</v>
      </c>
      <c r="F2088" s="279">
        <f>SUM(G2088:L2088)</f>
        <v>0</v>
      </c>
      <c r="G2088" s="279" t="s">
        <v>545</v>
      </c>
      <c r="H2088" s="279" t="s">
        <v>545</v>
      </c>
      <c r="I2088" s="279" t="s">
        <v>545</v>
      </c>
      <c r="J2088" s="279" t="s">
        <v>545</v>
      </c>
      <c r="K2088" s="279" t="s">
        <v>545</v>
      </c>
      <c r="L2088" s="279" t="s">
        <v>545</v>
      </c>
      <c r="M2088" s="279" t="s">
        <v>545</v>
      </c>
    </row>
    <row r="2089" spans="1:13" ht="15" customHeight="1">
      <c r="B2089" s="576" t="s">
        <v>548</v>
      </c>
      <c r="C2089" s="577"/>
      <c r="D2089" s="267">
        <v>2335</v>
      </c>
      <c r="E2089" s="283" t="s">
        <v>1153</v>
      </c>
      <c r="F2089" s="279">
        <f>SUM(G2089:L2089)</f>
        <v>0</v>
      </c>
      <c r="G2089" s="279" t="s">
        <v>545</v>
      </c>
      <c r="H2089" s="279" t="s">
        <v>545</v>
      </c>
      <c r="I2089" s="279" t="s">
        <v>545</v>
      </c>
      <c r="J2089" s="279" t="s">
        <v>545</v>
      </c>
      <c r="K2089" s="279" t="s">
        <v>545</v>
      </c>
      <c r="L2089" s="279" t="s">
        <v>545</v>
      </c>
      <c r="M2089" s="279" t="s">
        <v>545</v>
      </c>
    </row>
    <row r="2090" spans="1:13" ht="15" customHeight="1">
      <c r="B2090" s="576" t="s">
        <v>547</v>
      </c>
      <c r="C2090" s="577"/>
      <c r="D2090" s="267">
        <v>2335</v>
      </c>
      <c r="E2090" s="283" t="s">
        <v>1153</v>
      </c>
      <c r="F2090" s="279">
        <f>SUM(G2090:L2090)</f>
        <v>0</v>
      </c>
      <c r="G2090" s="279" t="s">
        <v>545</v>
      </c>
      <c r="H2090" s="279" t="s">
        <v>545</v>
      </c>
      <c r="I2090" s="279" t="s">
        <v>545</v>
      </c>
      <c r="J2090" s="279" t="s">
        <v>545</v>
      </c>
      <c r="K2090" s="279" t="s">
        <v>545</v>
      </c>
      <c r="L2090" s="279" t="s">
        <v>545</v>
      </c>
      <c r="M2090" s="279" t="s">
        <v>545</v>
      </c>
    </row>
    <row r="2091" spans="1:13" ht="15" customHeight="1">
      <c r="A2091" s="265" t="s">
        <v>1432</v>
      </c>
      <c r="B2091" s="578" t="s">
        <v>1124</v>
      </c>
      <c r="C2091" s="579"/>
      <c r="D2091" s="267">
        <v>2336</v>
      </c>
      <c r="E2091" s="283" t="s">
        <v>1151</v>
      </c>
      <c r="F2091" s="280">
        <f>SUM(G2091:L2091)</f>
        <v>0</v>
      </c>
      <c r="G2091" s="280">
        <f t="shared" ref="G2091:M2091" si="429">SUM(G2093:G2095)</f>
        <v>0</v>
      </c>
      <c r="H2091" s="280">
        <f t="shared" si="429"/>
        <v>0</v>
      </c>
      <c r="I2091" s="280">
        <f t="shared" si="429"/>
        <v>0</v>
      </c>
      <c r="J2091" s="280">
        <f t="shared" si="429"/>
        <v>0</v>
      </c>
      <c r="K2091" s="280">
        <f t="shared" si="429"/>
        <v>0</v>
      </c>
      <c r="L2091" s="280">
        <f t="shared" si="429"/>
        <v>0</v>
      </c>
      <c r="M2091" s="280">
        <f t="shared" si="429"/>
        <v>0</v>
      </c>
    </row>
    <row r="2092" spans="1:13" ht="15" customHeight="1">
      <c r="B2092" s="576" t="s">
        <v>550</v>
      </c>
      <c r="C2092" s="577"/>
      <c r="D2092" s="267" t="s">
        <v>545</v>
      </c>
      <c r="E2092" s="267" t="s">
        <v>545</v>
      </c>
      <c r="F2092" s="277" t="s">
        <v>545</v>
      </c>
      <c r="G2092" s="277" t="s">
        <v>545</v>
      </c>
      <c r="H2092" s="277" t="s">
        <v>545</v>
      </c>
      <c r="I2092" s="277" t="s">
        <v>545</v>
      </c>
      <c r="J2092" s="277" t="s">
        <v>545</v>
      </c>
      <c r="K2092" s="277" t="s">
        <v>545</v>
      </c>
      <c r="L2092" s="277" t="s">
        <v>545</v>
      </c>
      <c r="M2092" s="277" t="s">
        <v>545</v>
      </c>
    </row>
    <row r="2093" spans="1:13" ht="15" customHeight="1">
      <c r="B2093" s="576" t="s">
        <v>549</v>
      </c>
      <c r="C2093" s="577"/>
      <c r="D2093" s="267">
        <v>2336</v>
      </c>
      <c r="E2093" s="283" t="s">
        <v>1151</v>
      </c>
      <c r="F2093" s="279">
        <f>SUM(G2093:L2093)</f>
        <v>0</v>
      </c>
      <c r="G2093" s="279" t="s">
        <v>545</v>
      </c>
      <c r="H2093" s="279" t="s">
        <v>545</v>
      </c>
      <c r="I2093" s="279" t="s">
        <v>545</v>
      </c>
      <c r="J2093" s="279" t="s">
        <v>545</v>
      </c>
      <c r="K2093" s="279" t="s">
        <v>545</v>
      </c>
      <c r="L2093" s="279" t="s">
        <v>545</v>
      </c>
      <c r="M2093" s="279" t="s">
        <v>545</v>
      </c>
    </row>
    <row r="2094" spans="1:13" ht="15" customHeight="1">
      <c r="B2094" s="576" t="s">
        <v>548</v>
      </c>
      <c r="C2094" s="577"/>
      <c r="D2094" s="267">
        <v>2336</v>
      </c>
      <c r="E2094" s="283" t="s">
        <v>1151</v>
      </c>
      <c r="F2094" s="279">
        <f>SUM(G2094:L2094)</f>
        <v>0</v>
      </c>
      <c r="G2094" s="279" t="s">
        <v>545</v>
      </c>
      <c r="H2094" s="279" t="s">
        <v>545</v>
      </c>
      <c r="I2094" s="279" t="s">
        <v>545</v>
      </c>
      <c r="J2094" s="279" t="s">
        <v>545</v>
      </c>
      <c r="K2094" s="279" t="s">
        <v>545</v>
      </c>
      <c r="L2094" s="279" t="s">
        <v>545</v>
      </c>
      <c r="M2094" s="279" t="s">
        <v>545</v>
      </c>
    </row>
    <row r="2095" spans="1:13" ht="15" customHeight="1">
      <c r="B2095" s="576" t="s">
        <v>547</v>
      </c>
      <c r="C2095" s="577"/>
      <c r="D2095" s="267">
        <v>2336</v>
      </c>
      <c r="E2095" s="283" t="s">
        <v>1151</v>
      </c>
      <c r="F2095" s="279">
        <f>SUM(G2095:L2095)</f>
        <v>0</v>
      </c>
      <c r="G2095" s="279" t="s">
        <v>545</v>
      </c>
      <c r="H2095" s="279" t="s">
        <v>545</v>
      </c>
      <c r="I2095" s="279" t="s">
        <v>545</v>
      </c>
      <c r="J2095" s="279" t="s">
        <v>545</v>
      </c>
      <c r="K2095" s="279" t="s">
        <v>545</v>
      </c>
      <c r="L2095" s="279" t="s">
        <v>545</v>
      </c>
      <c r="M2095" s="279" t="s">
        <v>545</v>
      </c>
    </row>
    <row r="2096" spans="1:13" ht="15" customHeight="1">
      <c r="A2096" s="265" t="s">
        <v>1432</v>
      </c>
      <c r="B2096" s="578" t="s">
        <v>1150</v>
      </c>
      <c r="C2096" s="579"/>
      <c r="D2096" s="267">
        <v>2337</v>
      </c>
      <c r="E2096" s="283" t="s">
        <v>1148</v>
      </c>
      <c r="F2096" s="280">
        <f>SUM(G2096:L2096)</f>
        <v>0</v>
      </c>
      <c r="G2096" s="280">
        <f t="shared" ref="G2096:M2096" si="430">SUM(G2098:G2100)</f>
        <v>0</v>
      </c>
      <c r="H2096" s="280">
        <f t="shared" si="430"/>
        <v>0</v>
      </c>
      <c r="I2096" s="280">
        <f t="shared" si="430"/>
        <v>0</v>
      </c>
      <c r="J2096" s="280">
        <f t="shared" si="430"/>
        <v>0</v>
      </c>
      <c r="K2096" s="280">
        <f t="shared" si="430"/>
        <v>0</v>
      </c>
      <c r="L2096" s="280">
        <f t="shared" si="430"/>
        <v>0</v>
      </c>
      <c r="M2096" s="280">
        <f t="shared" si="430"/>
        <v>0</v>
      </c>
    </row>
    <row r="2097" spans="1:13" ht="15" customHeight="1">
      <c r="B2097" s="576" t="s">
        <v>550</v>
      </c>
      <c r="C2097" s="577"/>
      <c r="D2097" s="267" t="s">
        <v>545</v>
      </c>
      <c r="E2097" s="267" t="s">
        <v>545</v>
      </c>
      <c r="F2097" s="277" t="s">
        <v>545</v>
      </c>
      <c r="G2097" s="277" t="s">
        <v>545</v>
      </c>
      <c r="H2097" s="277" t="s">
        <v>545</v>
      </c>
      <c r="I2097" s="277" t="s">
        <v>545</v>
      </c>
      <c r="J2097" s="277" t="s">
        <v>545</v>
      </c>
      <c r="K2097" s="277" t="s">
        <v>545</v>
      </c>
      <c r="L2097" s="277" t="s">
        <v>545</v>
      </c>
      <c r="M2097" s="277" t="s">
        <v>545</v>
      </c>
    </row>
    <row r="2098" spans="1:13" ht="15" customHeight="1">
      <c r="B2098" s="576" t="s">
        <v>549</v>
      </c>
      <c r="C2098" s="577"/>
      <c r="D2098" s="267">
        <v>2337</v>
      </c>
      <c r="E2098" s="283" t="s">
        <v>1148</v>
      </c>
      <c r="F2098" s="279">
        <f>SUM(G2098:L2098)</f>
        <v>0</v>
      </c>
      <c r="G2098" s="279" t="s">
        <v>545</v>
      </c>
      <c r="H2098" s="279" t="s">
        <v>545</v>
      </c>
      <c r="I2098" s="279" t="s">
        <v>545</v>
      </c>
      <c r="J2098" s="279" t="s">
        <v>545</v>
      </c>
      <c r="K2098" s="279" t="s">
        <v>545</v>
      </c>
      <c r="L2098" s="279" t="s">
        <v>545</v>
      </c>
      <c r="M2098" s="279" t="s">
        <v>545</v>
      </c>
    </row>
    <row r="2099" spans="1:13" ht="15" customHeight="1">
      <c r="B2099" s="576" t="s">
        <v>548</v>
      </c>
      <c r="C2099" s="577"/>
      <c r="D2099" s="267">
        <v>2337</v>
      </c>
      <c r="E2099" s="283" t="s">
        <v>1148</v>
      </c>
      <c r="F2099" s="279">
        <f>SUM(G2099:L2099)</f>
        <v>0</v>
      </c>
      <c r="G2099" s="279" t="s">
        <v>545</v>
      </c>
      <c r="H2099" s="279" t="s">
        <v>545</v>
      </c>
      <c r="I2099" s="279" t="s">
        <v>545</v>
      </c>
      <c r="J2099" s="279" t="s">
        <v>545</v>
      </c>
      <c r="K2099" s="279" t="s">
        <v>545</v>
      </c>
      <c r="L2099" s="279"/>
      <c r="M2099" s="279" t="s">
        <v>545</v>
      </c>
    </row>
    <row r="2100" spans="1:13" ht="15" customHeight="1">
      <c r="B2100" s="576" t="s">
        <v>547</v>
      </c>
      <c r="C2100" s="577"/>
      <c r="D2100" s="267">
        <v>2337</v>
      </c>
      <c r="E2100" s="283" t="s">
        <v>1148</v>
      </c>
      <c r="F2100" s="279">
        <f>SUM(G2100:L2100)</f>
        <v>0</v>
      </c>
      <c r="G2100" s="279" t="s">
        <v>545</v>
      </c>
      <c r="H2100" s="279" t="s">
        <v>545</v>
      </c>
      <c r="I2100" s="279" t="s">
        <v>545</v>
      </c>
      <c r="J2100" s="279" t="s">
        <v>545</v>
      </c>
      <c r="K2100" s="279" t="s">
        <v>545</v>
      </c>
      <c r="L2100" s="279" t="s">
        <v>545</v>
      </c>
      <c r="M2100" s="279" t="s">
        <v>545</v>
      </c>
    </row>
    <row r="2101" spans="1:13" ht="15" customHeight="1">
      <c r="A2101" s="265" t="s">
        <v>1431</v>
      </c>
      <c r="B2101" s="578" t="s">
        <v>1147</v>
      </c>
      <c r="C2101" s="579"/>
      <c r="D2101" s="267" t="s">
        <v>1146</v>
      </c>
      <c r="E2101" s="267" t="s">
        <v>102</v>
      </c>
      <c r="F2101" s="280">
        <f>SUM(G2101:L2101)</f>
        <v>0</v>
      </c>
      <c r="G2101" s="280">
        <f t="shared" ref="G2101:M2101" si="431">SUM(G2103:G2105)</f>
        <v>0</v>
      </c>
      <c r="H2101" s="280">
        <f t="shared" si="431"/>
        <v>0</v>
      </c>
      <c r="I2101" s="280">
        <f t="shared" si="431"/>
        <v>0</v>
      </c>
      <c r="J2101" s="280">
        <f t="shared" si="431"/>
        <v>0</v>
      </c>
      <c r="K2101" s="280">
        <f t="shared" si="431"/>
        <v>0</v>
      </c>
      <c r="L2101" s="280">
        <f t="shared" si="431"/>
        <v>0</v>
      </c>
      <c r="M2101" s="280">
        <f t="shared" si="431"/>
        <v>0</v>
      </c>
    </row>
    <row r="2102" spans="1:13" ht="15" customHeight="1">
      <c r="B2102" s="608" t="s">
        <v>550</v>
      </c>
      <c r="C2102" s="609"/>
      <c r="D2102" s="267" t="s">
        <v>545</v>
      </c>
      <c r="E2102" s="267" t="s">
        <v>545</v>
      </c>
      <c r="F2102" s="277" t="s">
        <v>545</v>
      </c>
      <c r="G2102" s="277" t="s">
        <v>545</v>
      </c>
      <c r="H2102" s="277" t="s">
        <v>545</v>
      </c>
      <c r="I2102" s="277" t="s">
        <v>545</v>
      </c>
      <c r="J2102" s="277" t="s">
        <v>545</v>
      </c>
      <c r="K2102" s="277" t="s">
        <v>545</v>
      </c>
      <c r="L2102" s="277" t="s">
        <v>545</v>
      </c>
      <c r="M2102" s="277" t="s">
        <v>545</v>
      </c>
    </row>
    <row r="2103" spans="1:13" ht="15" customHeight="1">
      <c r="B2103" s="608" t="s">
        <v>549</v>
      </c>
      <c r="C2103" s="609"/>
      <c r="D2103" s="267" t="s">
        <v>1146</v>
      </c>
      <c r="E2103" s="267" t="s">
        <v>102</v>
      </c>
      <c r="F2103" s="279">
        <f>SUM(G2103:L2103)</f>
        <v>0</v>
      </c>
      <c r="G2103" s="279">
        <f t="shared" ref="G2103:M2103" si="432">G2108</f>
        <v>0</v>
      </c>
      <c r="H2103" s="279">
        <f t="shared" si="432"/>
        <v>0</v>
      </c>
      <c r="I2103" s="279">
        <f t="shared" si="432"/>
        <v>0</v>
      </c>
      <c r="J2103" s="279">
        <f t="shared" si="432"/>
        <v>0</v>
      </c>
      <c r="K2103" s="279">
        <f t="shared" si="432"/>
        <v>0</v>
      </c>
      <c r="L2103" s="279">
        <f t="shared" si="432"/>
        <v>0</v>
      </c>
      <c r="M2103" s="279">
        <f t="shared" si="432"/>
        <v>0</v>
      </c>
    </row>
    <row r="2104" spans="1:13" ht="15" customHeight="1">
      <c r="B2104" s="608" t="s">
        <v>548</v>
      </c>
      <c r="C2104" s="609"/>
      <c r="D2104" s="267" t="s">
        <v>1146</v>
      </c>
      <c r="E2104" s="267" t="s">
        <v>102</v>
      </c>
      <c r="F2104" s="279">
        <f>SUM(G2104:L2104)</f>
        <v>0</v>
      </c>
      <c r="G2104" s="279" t="s">
        <v>545</v>
      </c>
      <c r="H2104" s="279" t="s">
        <v>545</v>
      </c>
      <c r="I2104" s="279" t="s">
        <v>545</v>
      </c>
      <c r="J2104" s="279" t="s">
        <v>545</v>
      </c>
      <c r="K2104" s="279" t="s">
        <v>545</v>
      </c>
      <c r="L2104" s="279">
        <f>L2109</f>
        <v>0</v>
      </c>
      <c r="M2104" s="279" t="s">
        <v>545</v>
      </c>
    </row>
    <row r="2105" spans="1:13" ht="15" customHeight="1">
      <c r="B2105" s="608" t="s">
        <v>547</v>
      </c>
      <c r="C2105" s="609"/>
      <c r="D2105" s="267" t="s">
        <v>1146</v>
      </c>
      <c r="E2105" s="267" t="s">
        <v>102</v>
      </c>
      <c r="F2105" s="279">
        <f>SUM(G2105:L2105)</f>
        <v>0</v>
      </c>
      <c r="G2105" s="279" t="s">
        <v>545</v>
      </c>
      <c r="H2105" s="279" t="s">
        <v>545</v>
      </c>
      <c r="I2105" s="279" t="s">
        <v>545</v>
      </c>
      <c r="J2105" s="279" t="s">
        <v>545</v>
      </c>
      <c r="K2105" s="279" t="s">
        <v>545</v>
      </c>
      <c r="L2105" s="279">
        <f>L2110</f>
        <v>0</v>
      </c>
      <c r="M2105" s="279" t="s">
        <v>545</v>
      </c>
    </row>
    <row r="2106" spans="1:13" ht="15" customHeight="1">
      <c r="A2106" s="265" t="s">
        <v>1430</v>
      </c>
      <c r="B2106" s="578" t="s">
        <v>1145</v>
      </c>
      <c r="C2106" s="579"/>
      <c r="D2106" s="267" t="s">
        <v>1144</v>
      </c>
      <c r="E2106" s="267" t="s">
        <v>1143</v>
      </c>
      <c r="F2106" s="280">
        <f>SUM(G2106:L2106)</f>
        <v>0</v>
      </c>
      <c r="G2106" s="280">
        <f t="shared" ref="G2106:M2106" si="433">SUM(G2108:G2110)</f>
        <v>0</v>
      </c>
      <c r="H2106" s="280">
        <f t="shared" si="433"/>
        <v>0</v>
      </c>
      <c r="I2106" s="280">
        <f t="shared" si="433"/>
        <v>0</v>
      </c>
      <c r="J2106" s="280">
        <f t="shared" si="433"/>
        <v>0</v>
      </c>
      <c r="K2106" s="280">
        <f t="shared" si="433"/>
        <v>0</v>
      </c>
      <c r="L2106" s="280">
        <f t="shared" si="433"/>
        <v>0</v>
      </c>
      <c r="M2106" s="280">
        <f t="shared" si="433"/>
        <v>0</v>
      </c>
    </row>
    <row r="2107" spans="1:13" ht="15" customHeight="1">
      <c r="B2107" s="582" t="s">
        <v>550</v>
      </c>
      <c r="C2107" s="583"/>
      <c r="D2107" s="267" t="s">
        <v>545</v>
      </c>
      <c r="E2107" s="267" t="s">
        <v>545</v>
      </c>
      <c r="F2107" s="277" t="s">
        <v>545</v>
      </c>
      <c r="G2107" s="277" t="s">
        <v>545</v>
      </c>
      <c r="H2107" s="277" t="s">
        <v>545</v>
      </c>
      <c r="I2107" s="277" t="s">
        <v>545</v>
      </c>
      <c r="J2107" s="277" t="s">
        <v>545</v>
      </c>
      <c r="K2107" s="277" t="s">
        <v>545</v>
      </c>
      <c r="L2107" s="277" t="s">
        <v>545</v>
      </c>
      <c r="M2107" s="277" t="s">
        <v>545</v>
      </c>
    </row>
    <row r="2108" spans="1:13" ht="15" customHeight="1">
      <c r="B2108" s="582" t="s">
        <v>549</v>
      </c>
      <c r="C2108" s="583"/>
      <c r="D2108" s="267" t="s">
        <v>1144</v>
      </c>
      <c r="E2108" s="267" t="s">
        <v>1143</v>
      </c>
      <c r="F2108" s="279">
        <f>SUM(G2108:L2108)</f>
        <v>0</v>
      </c>
      <c r="G2108" s="279"/>
      <c r="H2108" s="279"/>
      <c r="I2108" s="279"/>
      <c r="J2108" s="279"/>
      <c r="K2108" s="279"/>
      <c r="L2108" s="279"/>
      <c r="M2108" s="279"/>
    </row>
    <row r="2109" spans="1:13" ht="15" customHeight="1">
      <c r="B2109" s="582" t="s">
        <v>548</v>
      </c>
      <c r="C2109" s="583"/>
      <c r="D2109" s="267" t="s">
        <v>1144</v>
      </c>
      <c r="E2109" s="267" t="s">
        <v>1143</v>
      </c>
      <c r="F2109" s="279">
        <f>SUM(G2109:L2109)</f>
        <v>0</v>
      </c>
      <c r="G2109" s="279"/>
      <c r="H2109" s="279"/>
      <c r="I2109" s="279"/>
      <c r="J2109" s="279"/>
      <c r="K2109" s="279"/>
      <c r="L2109" s="279"/>
      <c r="M2109" s="279"/>
    </row>
    <row r="2110" spans="1:13" ht="15" customHeight="1">
      <c r="B2110" s="582" t="s">
        <v>547</v>
      </c>
      <c r="C2110" s="583"/>
      <c r="D2110" s="267" t="s">
        <v>1144</v>
      </c>
      <c r="E2110" s="267" t="s">
        <v>1143</v>
      </c>
      <c r="F2110" s="279">
        <f>SUM(G2110:L2110)</f>
        <v>0</v>
      </c>
      <c r="G2110" s="279"/>
      <c r="H2110" s="279"/>
      <c r="I2110" s="279"/>
      <c r="J2110" s="279"/>
      <c r="K2110" s="279"/>
      <c r="L2110" s="279"/>
      <c r="M2110" s="279"/>
    </row>
    <row r="2111" spans="1:13" ht="15" customHeight="1">
      <c r="A2111" s="265" t="s">
        <v>1429</v>
      </c>
      <c r="B2111" s="578" t="s">
        <v>1142</v>
      </c>
      <c r="C2111" s="579"/>
      <c r="D2111" s="267" t="s">
        <v>1141</v>
      </c>
      <c r="E2111" s="267" t="s">
        <v>102</v>
      </c>
      <c r="F2111" s="280">
        <f>SUM(G2111:L2111)</f>
        <v>0</v>
      </c>
      <c r="G2111" s="280">
        <f t="shared" ref="G2111:M2111" si="434">SUM(G2113:G2115)</f>
        <v>0</v>
      </c>
      <c r="H2111" s="280">
        <f t="shared" si="434"/>
        <v>0</v>
      </c>
      <c r="I2111" s="280">
        <f t="shared" si="434"/>
        <v>0</v>
      </c>
      <c r="J2111" s="280">
        <f t="shared" si="434"/>
        <v>0</v>
      </c>
      <c r="K2111" s="280">
        <f t="shared" si="434"/>
        <v>0</v>
      </c>
      <c r="L2111" s="280">
        <f t="shared" si="434"/>
        <v>0</v>
      </c>
      <c r="M2111" s="280">
        <f t="shared" si="434"/>
        <v>0</v>
      </c>
    </row>
    <row r="2112" spans="1:13" ht="15" customHeight="1">
      <c r="B2112" s="608" t="s">
        <v>550</v>
      </c>
      <c r="C2112" s="609"/>
      <c r="D2112" s="267" t="s">
        <v>545</v>
      </c>
      <c r="E2112" s="267" t="s">
        <v>545</v>
      </c>
      <c r="F2112" s="277" t="s">
        <v>545</v>
      </c>
      <c r="G2112" s="277" t="s">
        <v>545</v>
      </c>
      <c r="H2112" s="277" t="s">
        <v>545</v>
      </c>
      <c r="I2112" s="277" t="s">
        <v>545</v>
      </c>
      <c r="J2112" s="277" t="s">
        <v>545</v>
      </c>
      <c r="K2112" s="277" t="s">
        <v>545</v>
      </c>
      <c r="L2112" s="277" t="s">
        <v>545</v>
      </c>
      <c r="M2112" s="277" t="s">
        <v>545</v>
      </c>
    </row>
    <row r="2113" spans="1:13" ht="15" customHeight="1">
      <c r="B2113" s="608" t="s">
        <v>549</v>
      </c>
      <c r="C2113" s="609"/>
      <c r="D2113" s="267" t="s">
        <v>1141</v>
      </c>
      <c r="E2113" s="267" t="s">
        <v>102</v>
      </c>
      <c r="F2113" s="279">
        <f>SUM(G2113:L2113)</f>
        <v>0</v>
      </c>
      <c r="G2113" s="279">
        <f t="shared" ref="G2113:M2113" si="435">G2118</f>
        <v>0</v>
      </c>
      <c r="H2113" s="279">
        <f t="shared" si="435"/>
        <v>0</v>
      </c>
      <c r="I2113" s="279">
        <f t="shared" si="435"/>
        <v>0</v>
      </c>
      <c r="J2113" s="279">
        <f t="shared" si="435"/>
        <v>0</v>
      </c>
      <c r="K2113" s="279">
        <f t="shared" si="435"/>
        <v>0</v>
      </c>
      <c r="L2113" s="279">
        <f t="shared" si="435"/>
        <v>0</v>
      </c>
      <c r="M2113" s="279">
        <f t="shared" si="435"/>
        <v>0</v>
      </c>
    </row>
    <row r="2114" spans="1:13" ht="15" customHeight="1">
      <c r="B2114" s="608" t="s">
        <v>548</v>
      </c>
      <c r="C2114" s="609"/>
      <c r="D2114" s="267" t="s">
        <v>1141</v>
      </c>
      <c r="E2114" s="267" t="s">
        <v>102</v>
      </c>
      <c r="F2114" s="279">
        <f>SUM(G2114:L2114)</f>
        <v>0</v>
      </c>
      <c r="G2114" s="279" t="s">
        <v>545</v>
      </c>
      <c r="H2114" s="279" t="s">
        <v>545</v>
      </c>
      <c r="I2114" s="279" t="s">
        <v>545</v>
      </c>
      <c r="J2114" s="279" t="s">
        <v>545</v>
      </c>
      <c r="K2114" s="279" t="s">
        <v>545</v>
      </c>
      <c r="L2114" s="279" t="s">
        <v>545</v>
      </c>
      <c r="M2114" s="279" t="s">
        <v>545</v>
      </c>
    </row>
    <row r="2115" spans="1:13" ht="15" customHeight="1">
      <c r="B2115" s="608" t="s">
        <v>547</v>
      </c>
      <c r="C2115" s="609"/>
      <c r="D2115" s="267" t="s">
        <v>1141</v>
      </c>
      <c r="E2115" s="267" t="s">
        <v>102</v>
      </c>
      <c r="F2115" s="279">
        <f>SUM(G2115:L2115)</f>
        <v>0</v>
      </c>
      <c r="G2115" s="279" t="s">
        <v>545</v>
      </c>
      <c r="H2115" s="279" t="s">
        <v>545</v>
      </c>
      <c r="I2115" s="279" t="s">
        <v>545</v>
      </c>
      <c r="J2115" s="279" t="s">
        <v>545</v>
      </c>
      <c r="K2115" s="279" t="s">
        <v>545</v>
      </c>
      <c r="L2115" s="279" t="s">
        <v>545</v>
      </c>
      <c r="M2115" s="279" t="s">
        <v>545</v>
      </c>
    </row>
    <row r="2116" spans="1:13" ht="15" customHeight="1">
      <c r="A2116" s="265" t="s">
        <v>1428</v>
      </c>
      <c r="B2116" s="578" t="s">
        <v>1140</v>
      </c>
      <c r="C2116" s="579"/>
      <c r="D2116" s="267" t="s">
        <v>1139</v>
      </c>
      <c r="E2116" s="267" t="s">
        <v>102</v>
      </c>
      <c r="F2116" s="280">
        <f>SUM(G2116:L2116)</f>
        <v>0</v>
      </c>
      <c r="G2116" s="280">
        <f t="shared" ref="G2116:M2116" si="436">SUM(G2118:G2120)</f>
        <v>0</v>
      </c>
      <c r="H2116" s="280">
        <f t="shared" si="436"/>
        <v>0</v>
      </c>
      <c r="I2116" s="280">
        <f t="shared" si="436"/>
        <v>0</v>
      </c>
      <c r="J2116" s="280">
        <f t="shared" si="436"/>
        <v>0</v>
      </c>
      <c r="K2116" s="280">
        <f t="shared" si="436"/>
        <v>0</v>
      </c>
      <c r="L2116" s="280">
        <f t="shared" si="436"/>
        <v>0</v>
      </c>
      <c r="M2116" s="280">
        <f t="shared" si="436"/>
        <v>0</v>
      </c>
    </row>
    <row r="2117" spans="1:13" ht="15" customHeight="1">
      <c r="B2117" s="582" t="s">
        <v>550</v>
      </c>
      <c r="C2117" s="583"/>
      <c r="D2117" s="267" t="s">
        <v>545</v>
      </c>
      <c r="E2117" s="267" t="s">
        <v>545</v>
      </c>
      <c r="F2117" s="277" t="s">
        <v>545</v>
      </c>
      <c r="G2117" s="277" t="s">
        <v>545</v>
      </c>
      <c r="H2117" s="277" t="s">
        <v>545</v>
      </c>
      <c r="I2117" s="277" t="s">
        <v>545</v>
      </c>
      <c r="J2117" s="277" t="s">
        <v>545</v>
      </c>
      <c r="K2117" s="277" t="s">
        <v>545</v>
      </c>
      <c r="L2117" s="277" t="s">
        <v>545</v>
      </c>
      <c r="M2117" s="277" t="s">
        <v>545</v>
      </c>
    </row>
    <row r="2118" spans="1:13" ht="30" customHeight="1">
      <c r="B2118" s="582" t="s">
        <v>549</v>
      </c>
      <c r="C2118" s="583"/>
      <c r="D2118" s="267" t="s">
        <v>1139</v>
      </c>
      <c r="E2118" s="267" t="s">
        <v>102</v>
      </c>
      <c r="F2118" s="279">
        <f>SUM(G2118:L2118)</f>
        <v>0</v>
      </c>
      <c r="G2118" s="279">
        <v>0</v>
      </c>
      <c r="H2118" s="279"/>
      <c r="I2118" s="279">
        <v>0</v>
      </c>
      <c r="J2118" s="279">
        <v>0</v>
      </c>
      <c r="K2118" s="279"/>
      <c r="L2118" s="279">
        <v>0</v>
      </c>
      <c r="M2118" s="279">
        <v>0</v>
      </c>
    </row>
    <row r="2119" spans="1:13">
      <c r="B2119" s="582" t="s">
        <v>548</v>
      </c>
      <c r="C2119" s="583"/>
      <c r="D2119" s="267" t="s">
        <v>1139</v>
      </c>
      <c r="E2119" s="267" t="s">
        <v>102</v>
      </c>
      <c r="F2119" s="279">
        <f>SUM(G2119:L2119)</f>
        <v>0</v>
      </c>
      <c r="G2119" s="279"/>
      <c r="H2119" s="279"/>
      <c r="I2119" s="279"/>
      <c r="J2119" s="279"/>
      <c r="K2119" s="279"/>
      <c r="L2119" s="279">
        <v>0</v>
      </c>
      <c r="M2119" s="279"/>
    </row>
    <row r="2120" spans="1:13">
      <c r="B2120" s="582" t="s">
        <v>547</v>
      </c>
      <c r="C2120" s="583"/>
      <c r="D2120" s="267" t="s">
        <v>1139</v>
      </c>
      <c r="E2120" s="267" t="s">
        <v>102</v>
      </c>
      <c r="F2120" s="279">
        <f>SUM(G2120:L2120)</f>
        <v>0</v>
      </c>
      <c r="G2120" s="279"/>
      <c r="H2120" s="279"/>
      <c r="I2120" s="279"/>
      <c r="J2120" s="279"/>
      <c r="K2120" s="279"/>
      <c r="L2120" s="279">
        <v>0</v>
      </c>
      <c r="M2120" s="279"/>
    </row>
    <row r="2121" spans="1:13" ht="15" customHeight="1">
      <c r="A2121" s="265" t="s">
        <v>1427</v>
      </c>
      <c r="B2121" s="578" t="s">
        <v>1138</v>
      </c>
      <c r="C2121" s="579"/>
      <c r="D2121" s="267" t="s">
        <v>1137</v>
      </c>
      <c r="E2121" s="267" t="s">
        <v>1136</v>
      </c>
      <c r="F2121" s="280">
        <f>SUM(G2121:L2121)</f>
        <v>0</v>
      </c>
      <c r="G2121" s="280">
        <f t="shared" ref="G2121:M2121" si="437">SUM(G2123:G2125)</f>
        <v>0</v>
      </c>
      <c r="H2121" s="280">
        <f t="shared" si="437"/>
        <v>0</v>
      </c>
      <c r="I2121" s="280">
        <f t="shared" si="437"/>
        <v>0</v>
      </c>
      <c r="J2121" s="280">
        <f t="shared" si="437"/>
        <v>0</v>
      </c>
      <c r="K2121" s="280">
        <f t="shared" si="437"/>
        <v>0</v>
      </c>
      <c r="L2121" s="280">
        <f t="shared" si="437"/>
        <v>0</v>
      </c>
      <c r="M2121" s="280">
        <f t="shared" si="437"/>
        <v>0</v>
      </c>
    </row>
    <row r="2122" spans="1:13" ht="15" customHeight="1">
      <c r="B2122" s="576" t="s">
        <v>550</v>
      </c>
      <c r="C2122" s="577"/>
      <c r="D2122" s="267" t="s">
        <v>545</v>
      </c>
      <c r="E2122" s="267" t="s">
        <v>545</v>
      </c>
      <c r="F2122" s="277" t="s">
        <v>545</v>
      </c>
      <c r="G2122" s="277" t="s">
        <v>545</v>
      </c>
      <c r="H2122" s="277" t="s">
        <v>545</v>
      </c>
      <c r="I2122" s="277" t="s">
        <v>545</v>
      </c>
      <c r="J2122" s="277" t="s">
        <v>545</v>
      </c>
      <c r="K2122" s="277" t="s">
        <v>545</v>
      </c>
      <c r="L2122" s="277" t="s">
        <v>545</v>
      </c>
      <c r="M2122" s="277" t="s">
        <v>545</v>
      </c>
    </row>
    <row r="2123" spans="1:13" ht="15" customHeight="1">
      <c r="B2123" s="576" t="s">
        <v>549</v>
      </c>
      <c r="C2123" s="577"/>
      <c r="D2123" s="267" t="s">
        <v>1137</v>
      </c>
      <c r="E2123" s="267" t="s">
        <v>1136</v>
      </c>
      <c r="F2123" s="279">
        <f>SUM(G2123:L2123)</f>
        <v>0</v>
      </c>
      <c r="G2123" s="279" t="s">
        <v>545</v>
      </c>
      <c r="H2123" s="279" t="s">
        <v>545</v>
      </c>
      <c r="I2123" s="279" t="s">
        <v>545</v>
      </c>
      <c r="J2123" s="279" t="s">
        <v>545</v>
      </c>
      <c r="K2123" s="279" t="s">
        <v>545</v>
      </c>
      <c r="L2123" s="279" t="s">
        <v>545</v>
      </c>
      <c r="M2123" s="279" t="s">
        <v>545</v>
      </c>
    </row>
    <row r="2124" spans="1:13" ht="15" customHeight="1">
      <c r="B2124" s="576" t="s">
        <v>548</v>
      </c>
      <c r="C2124" s="577"/>
      <c r="D2124" s="267" t="s">
        <v>1137</v>
      </c>
      <c r="E2124" s="267" t="s">
        <v>1136</v>
      </c>
      <c r="F2124" s="279">
        <f>SUM(G2124:L2124)</f>
        <v>0</v>
      </c>
      <c r="G2124" s="279" t="s">
        <v>545</v>
      </c>
      <c r="H2124" s="279" t="s">
        <v>545</v>
      </c>
      <c r="I2124" s="279" t="s">
        <v>545</v>
      </c>
      <c r="J2124" s="279" t="s">
        <v>545</v>
      </c>
      <c r="K2124" s="279" t="s">
        <v>545</v>
      </c>
      <c r="L2124" s="279" t="s">
        <v>545</v>
      </c>
      <c r="M2124" s="279" t="s">
        <v>545</v>
      </c>
    </row>
    <row r="2125" spans="1:13" ht="15" customHeight="1">
      <c r="B2125" s="576" t="s">
        <v>547</v>
      </c>
      <c r="C2125" s="577"/>
      <c r="D2125" s="267" t="s">
        <v>1137</v>
      </c>
      <c r="E2125" s="267" t="s">
        <v>1136</v>
      </c>
      <c r="F2125" s="279">
        <f>SUM(G2125:L2125)</f>
        <v>0</v>
      </c>
      <c r="G2125" s="279" t="s">
        <v>545</v>
      </c>
      <c r="H2125" s="279" t="s">
        <v>545</v>
      </c>
      <c r="I2125" s="279" t="s">
        <v>545</v>
      </c>
      <c r="J2125" s="279" t="s">
        <v>545</v>
      </c>
      <c r="K2125" s="279" t="s">
        <v>545</v>
      </c>
      <c r="L2125" s="279" t="s">
        <v>545</v>
      </c>
      <c r="M2125" s="279" t="s">
        <v>545</v>
      </c>
    </row>
    <row r="2126" spans="1:13" ht="15" customHeight="1">
      <c r="A2126" s="265" t="s">
        <v>1426</v>
      </c>
      <c r="B2126" s="578" t="s">
        <v>1133</v>
      </c>
      <c r="C2126" s="579"/>
      <c r="D2126" s="267" t="s">
        <v>1135</v>
      </c>
      <c r="E2126" s="267" t="s">
        <v>1134</v>
      </c>
      <c r="F2126" s="280">
        <f>SUM(G2126:L2126)</f>
        <v>0</v>
      </c>
      <c r="G2126" s="280">
        <f t="shared" ref="G2126:M2126" si="438">SUM(G2128:G2130)</f>
        <v>0</v>
      </c>
      <c r="H2126" s="280">
        <f t="shared" si="438"/>
        <v>0</v>
      </c>
      <c r="I2126" s="280">
        <f t="shared" si="438"/>
        <v>0</v>
      </c>
      <c r="J2126" s="280">
        <f t="shared" si="438"/>
        <v>0</v>
      </c>
      <c r="K2126" s="280">
        <f t="shared" si="438"/>
        <v>0</v>
      </c>
      <c r="L2126" s="280">
        <f t="shared" si="438"/>
        <v>0</v>
      </c>
      <c r="M2126" s="280">
        <f t="shared" si="438"/>
        <v>0</v>
      </c>
    </row>
    <row r="2127" spans="1:13" ht="15" customHeight="1">
      <c r="B2127" s="576" t="s">
        <v>550</v>
      </c>
      <c r="C2127" s="577"/>
      <c r="D2127" s="267" t="s">
        <v>545</v>
      </c>
      <c r="E2127" s="267" t="s">
        <v>545</v>
      </c>
      <c r="F2127" s="277" t="s">
        <v>545</v>
      </c>
      <c r="G2127" s="277" t="s">
        <v>545</v>
      </c>
      <c r="H2127" s="277" t="s">
        <v>545</v>
      </c>
      <c r="I2127" s="277" t="s">
        <v>545</v>
      </c>
      <c r="J2127" s="277" t="s">
        <v>545</v>
      </c>
      <c r="K2127" s="277" t="s">
        <v>545</v>
      </c>
      <c r="L2127" s="277" t="s">
        <v>545</v>
      </c>
      <c r="M2127" s="277" t="s">
        <v>545</v>
      </c>
    </row>
    <row r="2128" spans="1:13" ht="15" customHeight="1">
      <c r="B2128" s="576" t="s">
        <v>549</v>
      </c>
      <c r="C2128" s="577"/>
      <c r="D2128" s="267" t="s">
        <v>1135</v>
      </c>
      <c r="E2128" s="267" t="s">
        <v>1134</v>
      </c>
      <c r="F2128" s="279">
        <f>SUM(G2128:L2128)</f>
        <v>0</v>
      </c>
      <c r="G2128" s="279" t="s">
        <v>545</v>
      </c>
      <c r="H2128" s="279" t="s">
        <v>545</v>
      </c>
      <c r="I2128" s="279" t="s">
        <v>545</v>
      </c>
      <c r="J2128" s="279" t="s">
        <v>545</v>
      </c>
      <c r="K2128" s="279" t="s">
        <v>545</v>
      </c>
      <c r="L2128" s="279" t="s">
        <v>545</v>
      </c>
      <c r="M2128" s="279" t="s">
        <v>545</v>
      </c>
    </row>
    <row r="2129" spans="1:13" ht="15" customHeight="1">
      <c r="B2129" s="576" t="s">
        <v>548</v>
      </c>
      <c r="C2129" s="577"/>
      <c r="D2129" s="267" t="s">
        <v>1135</v>
      </c>
      <c r="E2129" s="267" t="s">
        <v>1134</v>
      </c>
      <c r="F2129" s="279">
        <f>SUM(G2129:L2129)</f>
        <v>0</v>
      </c>
      <c r="G2129" s="279" t="s">
        <v>545</v>
      </c>
      <c r="H2129" s="279" t="s">
        <v>545</v>
      </c>
      <c r="I2129" s="279" t="s">
        <v>545</v>
      </c>
      <c r="J2129" s="279" t="s">
        <v>545</v>
      </c>
      <c r="K2129" s="279" t="s">
        <v>545</v>
      </c>
      <c r="L2129" s="279" t="s">
        <v>545</v>
      </c>
      <c r="M2129" s="279" t="s">
        <v>545</v>
      </c>
    </row>
    <row r="2130" spans="1:13" ht="15" customHeight="1">
      <c r="B2130" s="576" t="s">
        <v>547</v>
      </c>
      <c r="C2130" s="577"/>
      <c r="D2130" s="267" t="s">
        <v>1135</v>
      </c>
      <c r="E2130" s="267" t="s">
        <v>1134</v>
      </c>
      <c r="F2130" s="279">
        <f>SUM(G2130:L2130)</f>
        <v>0</v>
      </c>
      <c r="G2130" s="279" t="s">
        <v>545</v>
      </c>
      <c r="H2130" s="279" t="s">
        <v>545</v>
      </c>
      <c r="I2130" s="279" t="s">
        <v>545</v>
      </c>
      <c r="J2130" s="279" t="s">
        <v>545</v>
      </c>
      <c r="K2130" s="279" t="s">
        <v>545</v>
      </c>
      <c r="L2130" s="279" t="s">
        <v>545</v>
      </c>
      <c r="M2130" s="279" t="s">
        <v>545</v>
      </c>
    </row>
    <row r="2131" spans="1:13" ht="15" customHeight="1">
      <c r="A2131" s="265" t="s">
        <v>1425</v>
      </c>
      <c r="B2131" s="578" t="s">
        <v>1133</v>
      </c>
      <c r="C2131" s="579"/>
      <c r="D2131" s="267" t="s">
        <v>1132</v>
      </c>
      <c r="E2131" s="267" t="s">
        <v>1131</v>
      </c>
      <c r="F2131" s="280">
        <f>SUM(G2131:L2131)</f>
        <v>0</v>
      </c>
      <c r="G2131" s="280">
        <f t="shared" ref="G2131:M2131" si="439">SUM(G2133:G2135)</f>
        <v>0</v>
      </c>
      <c r="H2131" s="280">
        <f t="shared" si="439"/>
        <v>0</v>
      </c>
      <c r="I2131" s="280">
        <f t="shared" si="439"/>
        <v>0</v>
      </c>
      <c r="J2131" s="280">
        <f t="shared" si="439"/>
        <v>0</v>
      </c>
      <c r="K2131" s="280">
        <f t="shared" si="439"/>
        <v>0</v>
      </c>
      <c r="L2131" s="280">
        <f t="shared" si="439"/>
        <v>0</v>
      </c>
      <c r="M2131" s="280">
        <f t="shared" si="439"/>
        <v>0</v>
      </c>
    </row>
    <row r="2132" spans="1:13" ht="15" customHeight="1">
      <c r="B2132" s="576" t="s">
        <v>550</v>
      </c>
      <c r="C2132" s="577"/>
      <c r="D2132" s="267" t="s">
        <v>545</v>
      </c>
      <c r="E2132" s="267" t="s">
        <v>545</v>
      </c>
      <c r="F2132" s="277" t="s">
        <v>545</v>
      </c>
      <c r="G2132" s="277" t="s">
        <v>545</v>
      </c>
      <c r="H2132" s="277" t="s">
        <v>545</v>
      </c>
      <c r="I2132" s="277" t="s">
        <v>545</v>
      </c>
      <c r="J2132" s="277" t="s">
        <v>545</v>
      </c>
      <c r="K2132" s="277" t="s">
        <v>545</v>
      </c>
      <c r="L2132" s="277" t="s">
        <v>545</v>
      </c>
      <c r="M2132" s="277" t="s">
        <v>545</v>
      </c>
    </row>
    <row r="2133" spans="1:13" ht="15" customHeight="1">
      <c r="B2133" s="576" t="s">
        <v>549</v>
      </c>
      <c r="C2133" s="577"/>
      <c r="D2133" s="267" t="s">
        <v>1132</v>
      </c>
      <c r="E2133" s="267" t="s">
        <v>1131</v>
      </c>
      <c r="F2133" s="279">
        <f>SUM(G2133:L2133)</f>
        <v>0</v>
      </c>
      <c r="G2133" s="279" t="s">
        <v>545</v>
      </c>
      <c r="H2133" s="279" t="s">
        <v>545</v>
      </c>
      <c r="I2133" s="279" t="s">
        <v>545</v>
      </c>
      <c r="J2133" s="279" t="s">
        <v>545</v>
      </c>
      <c r="K2133" s="279" t="s">
        <v>545</v>
      </c>
      <c r="L2133" s="279" t="s">
        <v>545</v>
      </c>
      <c r="M2133" s="279" t="s">
        <v>545</v>
      </c>
    </row>
    <row r="2134" spans="1:13" ht="15" customHeight="1">
      <c r="B2134" s="576" t="s">
        <v>548</v>
      </c>
      <c r="C2134" s="577"/>
      <c r="D2134" s="267" t="s">
        <v>1132</v>
      </c>
      <c r="E2134" s="267" t="s">
        <v>1131</v>
      </c>
      <c r="F2134" s="279">
        <f>SUM(G2134:L2134)</f>
        <v>0</v>
      </c>
      <c r="G2134" s="279" t="s">
        <v>545</v>
      </c>
      <c r="H2134" s="279" t="s">
        <v>545</v>
      </c>
      <c r="I2134" s="279" t="s">
        <v>545</v>
      </c>
      <c r="J2134" s="279" t="s">
        <v>545</v>
      </c>
      <c r="K2134" s="279" t="s">
        <v>545</v>
      </c>
      <c r="L2134" s="279" t="s">
        <v>545</v>
      </c>
      <c r="M2134" s="279" t="s">
        <v>545</v>
      </c>
    </row>
    <row r="2135" spans="1:13" ht="15" customHeight="1">
      <c r="B2135" s="576" t="s">
        <v>547</v>
      </c>
      <c r="C2135" s="577"/>
      <c r="D2135" s="267" t="s">
        <v>1132</v>
      </c>
      <c r="E2135" s="267" t="s">
        <v>1131</v>
      </c>
      <c r="F2135" s="279">
        <f>SUM(G2135:L2135)</f>
        <v>0</v>
      </c>
      <c r="G2135" s="279" t="s">
        <v>545</v>
      </c>
      <c r="H2135" s="279" t="s">
        <v>545</v>
      </c>
      <c r="I2135" s="279" t="s">
        <v>545</v>
      </c>
      <c r="J2135" s="279" t="s">
        <v>545</v>
      </c>
      <c r="K2135" s="279" t="s">
        <v>545</v>
      </c>
      <c r="L2135" s="279" t="s">
        <v>545</v>
      </c>
      <c r="M2135" s="279" t="s">
        <v>545</v>
      </c>
    </row>
    <row r="2136" spans="1:13" ht="15" customHeight="1">
      <c r="A2136" s="265" t="s">
        <v>1424</v>
      </c>
      <c r="B2136" s="578" t="s">
        <v>1130</v>
      </c>
      <c r="C2136" s="579"/>
      <c r="D2136" s="267">
        <v>2516</v>
      </c>
      <c r="E2136" s="283" t="s">
        <v>1128</v>
      </c>
      <c r="F2136" s="280">
        <f>SUM(G2136:L2136)</f>
        <v>0</v>
      </c>
      <c r="G2136" s="280">
        <f t="shared" ref="G2136:M2136" si="440">SUM(G2138:G2140)</f>
        <v>0</v>
      </c>
      <c r="H2136" s="280">
        <f t="shared" si="440"/>
        <v>0</v>
      </c>
      <c r="I2136" s="280">
        <f t="shared" si="440"/>
        <v>0</v>
      </c>
      <c r="J2136" s="280">
        <f t="shared" si="440"/>
        <v>0</v>
      </c>
      <c r="K2136" s="280">
        <f t="shared" si="440"/>
        <v>0</v>
      </c>
      <c r="L2136" s="280">
        <f t="shared" si="440"/>
        <v>0</v>
      </c>
      <c r="M2136" s="280">
        <f t="shared" si="440"/>
        <v>0</v>
      </c>
    </row>
    <row r="2137" spans="1:13" ht="15" customHeight="1">
      <c r="B2137" s="576" t="s">
        <v>550</v>
      </c>
      <c r="C2137" s="577"/>
      <c r="D2137" s="267" t="s">
        <v>545</v>
      </c>
      <c r="E2137" s="267" t="s">
        <v>545</v>
      </c>
      <c r="F2137" s="277" t="s">
        <v>545</v>
      </c>
      <c r="G2137" s="277" t="s">
        <v>545</v>
      </c>
      <c r="H2137" s="277" t="s">
        <v>545</v>
      </c>
      <c r="I2137" s="277" t="s">
        <v>545</v>
      </c>
      <c r="J2137" s="277" t="s">
        <v>545</v>
      </c>
      <c r="K2137" s="277" t="s">
        <v>545</v>
      </c>
      <c r="L2137" s="277" t="s">
        <v>545</v>
      </c>
      <c r="M2137" s="277" t="s">
        <v>545</v>
      </c>
    </row>
    <row r="2138" spans="1:13" ht="15" customHeight="1">
      <c r="B2138" s="576" t="s">
        <v>549</v>
      </c>
      <c r="C2138" s="577"/>
      <c r="D2138" s="267">
        <v>2516</v>
      </c>
      <c r="E2138" s="283" t="s">
        <v>1128</v>
      </c>
      <c r="F2138" s="279">
        <f>SUM(G2138:L2138)</f>
        <v>0</v>
      </c>
      <c r="G2138" s="279" t="s">
        <v>545</v>
      </c>
      <c r="H2138" s="279" t="s">
        <v>545</v>
      </c>
      <c r="I2138" s="279" t="s">
        <v>545</v>
      </c>
      <c r="J2138" s="279" t="s">
        <v>545</v>
      </c>
      <c r="K2138" s="279" t="s">
        <v>545</v>
      </c>
      <c r="L2138" s="279" t="s">
        <v>545</v>
      </c>
      <c r="M2138" s="279" t="s">
        <v>545</v>
      </c>
    </row>
    <row r="2139" spans="1:13" ht="15" customHeight="1">
      <c r="B2139" s="576" t="s">
        <v>548</v>
      </c>
      <c r="C2139" s="577"/>
      <c r="D2139" s="267">
        <v>2516</v>
      </c>
      <c r="E2139" s="283" t="s">
        <v>1128</v>
      </c>
      <c r="F2139" s="279">
        <f>SUM(G2139:L2139)</f>
        <v>0</v>
      </c>
      <c r="G2139" s="279" t="s">
        <v>545</v>
      </c>
      <c r="H2139" s="279" t="s">
        <v>545</v>
      </c>
      <c r="I2139" s="279" t="s">
        <v>545</v>
      </c>
      <c r="J2139" s="279" t="s">
        <v>545</v>
      </c>
      <c r="K2139" s="279" t="s">
        <v>545</v>
      </c>
      <c r="L2139" s="279" t="s">
        <v>545</v>
      </c>
      <c r="M2139" s="279" t="s">
        <v>545</v>
      </c>
    </row>
    <row r="2140" spans="1:13" ht="15" customHeight="1">
      <c r="B2140" s="576" t="s">
        <v>547</v>
      </c>
      <c r="C2140" s="577"/>
      <c r="D2140" s="267">
        <v>2516</v>
      </c>
      <c r="E2140" s="283" t="s">
        <v>1128</v>
      </c>
      <c r="F2140" s="279">
        <f>SUM(G2140:L2140)</f>
        <v>0</v>
      </c>
      <c r="G2140" s="279" t="s">
        <v>545</v>
      </c>
      <c r="H2140" s="279" t="s">
        <v>545</v>
      </c>
      <c r="I2140" s="279" t="s">
        <v>545</v>
      </c>
      <c r="J2140" s="279" t="s">
        <v>545</v>
      </c>
      <c r="K2140" s="279" t="s">
        <v>545</v>
      </c>
      <c r="L2140" s="279" t="s">
        <v>545</v>
      </c>
      <c r="M2140" s="279" t="s">
        <v>545</v>
      </c>
    </row>
    <row r="2141" spans="1:13" ht="15" customHeight="1">
      <c r="A2141" s="265" t="s">
        <v>1424</v>
      </c>
      <c r="B2141" s="578" t="s">
        <v>1127</v>
      </c>
      <c r="C2141" s="579"/>
      <c r="D2141" s="267" t="s">
        <v>1126</v>
      </c>
      <c r="E2141" s="267" t="s">
        <v>1125</v>
      </c>
      <c r="F2141" s="280">
        <f>SUM(G2141:L2141)</f>
        <v>0</v>
      </c>
      <c r="G2141" s="280">
        <f t="shared" ref="G2141:M2141" si="441">SUM(G2143:G2145)</f>
        <v>0</v>
      </c>
      <c r="H2141" s="280">
        <f t="shared" si="441"/>
        <v>0</v>
      </c>
      <c r="I2141" s="280">
        <f t="shared" si="441"/>
        <v>0</v>
      </c>
      <c r="J2141" s="280">
        <f t="shared" si="441"/>
        <v>0</v>
      </c>
      <c r="K2141" s="280">
        <f t="shared" si="441"/>
        <v>0</v>
      </c>
      <c r="L2141" s="280">
        <f t="shared" si="441"/>
        <v>0</v>
      </c>
      <c r="M2141" s="280">
        <f t="shared" si="441"/>
        <v>0</v>
      </c>
    </row>
    <row r="2142" spans="1:13" ht="15" customHeight="1">
      <c r="B2142" s="576" t="s">
        <v>550</v>
      </c>
      <c r="C2142" s="577"/>
      <c r="D2142" s="267" t="s">
        <v>545</v>
      </c>
      <c r="E2142" s="267" t="s">
        <v>545</v>
      </c>
      <c r="F2142" s="277" t="s">
        <v>545</v>
      </c>
      <c r="G2142" s="277" t="s">
        <v>545</v>
      </c>
      <c r="H2142" s="277" t="s">
        <v>545</v>
      </c>
      <c r="I2142" s="277" t="s">
        <v>545</v>
      </c>
      <c r="J2142" s="277" t="s">
        <v>545</v>
      </c>
      <c r="K2142" s="277" t="s">
        <v>545</v>
      </c>
      <c r="L2142" s="277" t="s">
        <v>545</v>
      </c>
      <c r="M2142" s="277" t="s">
        <v>545</v>
      </c>
    </row>
    <row r="2143" spans="1:13" ht="15" customHeight="1">
      <c r="B2143" s="576" t="s">
        <v>549</v>
      </c>
      <c r="C2143" s="577"/>
      <c r="D2143" s="267" t="s">
        <v>1126</v>
      </c>
      <c r="E2143" s="267" t="s">
        <v>1125</v>
      </c>
      <c r="F2143" s="279">
        <f>SUM(G2143:L2143)</f>
        <v>0</v>
      </c>
      <c r="G2143" s="279" t="s">
        <v>545</v>
      </c>
      <c r="H2143" s="279" t="s">
        <v>545</v>
      </c>
      <c r="I2143" s="279" t="s">
        <v>545</v>
      </c>
      <c r="J2143" s="279" t="s">
        <v>545</v>
      </c>
      <c r="K2143" s="279" t="s">
        <v>545</v>
      </c>
      <c r="L2143" s="279" t="s">
        <v>545</v>
      </c>
      <c r="M2143" s="279" t="s">
        <v>545</v>
      </c>
    </row>
    <row r="2144" spans="1:13" ht="15" customHeight="1">
      <c r="B2144" s="576" t="s">
        <v>548</v>
      </c>
      <c r="C2144" s="577"/>
      <c r="D2144" s="267" t="s">
        <v>1126</v>
      </c>
      <c r="E2144" s="267" t="s">
        <v>1125</v>
      </c>
      <c r="F2144" s="279">
        <f>SUM(G2144:L2144)</f>
        <v>0</v>
      </c>
      <c r="G2144" s="279" t="s">
        <v>545</v>
      </c>
      <c r="H2144" s="279" t="s">
        <v>545</v>
      </c>
      <c r="I2144" s="279" t="s">
        <v>545</v>
      </c>
      <c r="J2144" s="279" t="s">
        <v>545</v>
      </c>
      <c r="K2144" s="279" t="s">
        <v>545</v>
      </c>
      <c r="L2144" s="279" t="s">
        <v>545</v>
      </c>
      <c r="M2144" s="279" t="s">
        <v>545</v>
      </c>
    </row>
    <row r="2145" spans="1:13" ht="15" customHeight="1">
      <c r="B2145" s="576" t="s">
        <v>547</v>
      </c>
      <c r="C2145" s="577"/>
      <c r="D2145" s="267" t="s">
        <v>1126</v>
      </c>
      <c r="E2145" s="267" t="s">
        <v>1125</v>
      </c>
      <c r="F2145" s="279">
        <f>SUM(G2145:L2145)</f>
        <v>0</v>
      </c>
      <c r="G2145" s="279" t="s">
        <v>545</v>
      </c>
      <c r="H2145" s="279" t="s">
        <v>545</v>
      </c>
      <c r="I2145" s="279" t="s">
        <v>545</v>
      </c>
      <c r="J2145" s="279" t="s">
        <v>545</v>
      </c>
      <c r="K2145" s="279" t="s">
        <v>545</v>
      </c>
      <c r="L2145" s="279" t="s">
        <v>545</v>
      </c>
      <c r="M2145" s="279" t="s">
        <v>545</v>
      </c>
    </row>
    <row r="2146" spans="1:13" ht="15" customHeight="1">
      <c r="A2146" s="265" t="s">
        <v>1423</v>
      </c>
      <c r="B2146" s="578" t="s">
        <v>1124</v>
      </c>
      <c r="C2146" s="579"/>
      <c r="D2146" s="267" t="s">
        <v>1123</v>
      </c>
      <c r="E2146" s="267" t="s">
        <v>1122</v>
      </c>
      <c r="F2146" s="280">
        <f>SUM(G2146:L2146)</f>
        <v>0</v>
      </c>
      <c r="G2146" s="280">
        <f t="shared" ref="G2146:M2146" si="442">SUM(G2148:G2150)</f>
        <v>0</v>
      </c>
      <c r="H2146" s="280">
        <f t="shared" si="442"/>
        <v>0</v>
      </c>
      <c r="I2146" s="280">
        <f t="shared" si="442"/>
        <v>0</v>
      </c>
      <c r="J2146" s="280">
        <f t="shared" si="442"/>
        <v>0</v>
      </c>
      <c r="K2146" s="280">
        <f t="shared" si="442"/>
        <v>0</v>
      </c>
      <c r="L2146" s="280">
        <f t="shared" si="442"/>
        <v>0</v>
      </c>
      <c r="M2146" s="280">
        <f t="shared" si="442"/>
        <v>0</v>
      </c>
    </row>
    <row r="2147" spans="1:13" ht="15" customHeight="1">
      <c r="B2147" s="576" t="s">
        <v>550</v>
      </c>
      <c r="C2147" s="577"/>
      <c r="D2147" s="267" t="s">
        <v>545</v>
      </c>
      <c r="E2147" s="267" t="s">
        <v>545</v>
      </c>
      <c r="F2147" s="277" t="s">
        <v>545</v>
      </c>
      <c r="G2147" s="277" t="s">
        <v>545</v>
      </c>
      <c r="H2147" s="277" t="s">
        <v>545</v>
      </c>
      <c r="I2147" s="277" t="s">
        <v>545</v>
      </c>
      <c r="J2147" s="277" t="s">
        <v>545</v>
      </c>
      <c r="K2147" s="277" t="s">
        <v>545</v>
      </c>
      <c r="L2147" s="277" t="s">
        <v>545</v>
      </c>
      <c r="M2147" s="277" t="s">
        <v>545</v>
      </c>
    </row>
    <row r="2148" spans="1:13" ht="15" customHeight="1">
      <c r="B2148" s="576" t="s">
        <v>549</v>
      </c>
      <c r="C2148" s="577"/>
      <c r="D2148" s="267" t="s">
        <v>1123</v>
      </c>
      <c r="E2148" s="267" t="s">
        <v>1122</v>
      </c>
      <c r="F2148" s="279">
        <f>SUM(G2148:L2148)</f>
        <v>0</v>
      </c>
      <c r="G2148" s="279" t="s">
        <v>545</v>
      </c>
      <c r="H2148" s="279" t="s">
        <v>545</v>
      </c>
      <c r="I2148" s="279" t="s">
        <v>545</v>
      </c>
      <c r="J2148" s="279" t="s">
        <v>545</v>
      </c>
      <c r="K2148" s="279" t="s">
        <v>545</v>
      </c>
      <c r="L2148" s="279" t="s">
        <v>545</v>
      </c>
      <c r="M2148" s="279" t="s">
        <v>545</v>
      </c>
    </row>
    <row r="2149" spans="1:13" ht="15" customHeight="1">
      <c r="B2149" s="576" t="s">
        <v>548</v>
      </c>
      <c r="C2149" s="577"/>
      <c r="D2149" s="267" t="s">
        <v>1123</v>
      </c>
      <c r="E2149" s="267" t="s">
        <v>1122</v>
      </c>
      <c r="F2149" s="279">
        <f>SUM(G2149:L2149)</f>
        <v>0</v>
      </c>
      <c r="G2149" s="279" t="s">
        <v>545</v>
      </c>
      <c r="H2149" s="279" t="s">
        <v>545</v>
      </c>
      <c r="I2149" s="279" t="s">
        <v>545</v>
      </c>
      <c r="J2149" s="279" t="s">
        <v>545</v>
      </c>
      <c r="K2149" s="279" t="s">
        <v>545</v>
      </c>
      <c r="L2149" s="279" t="s">
        <v>545</v>
      </c>
      <c r="M2149" s="279" t="s">
        <v>545</v>
      </c>
    </row>
    <row r="2150" spans="1:13" ht="15" customHeight="1">
      <c r="B2150" s="576" t="s">
        <v>547</v>
      </c>
      <c r="C2150" s="577"/>
      <c r="D2150" s="267" t="s">
        <v>1123</v>
      </c>
      <c r="E2150" s="267" t="s">
        <v>1122</v>
      </c>
      <c r="F2150" s="279">
        <f>SUM(G2150:L2150)</f>
        <v>0</v>
      </c>
      <c r="G2150" s="279" t="s">
        <v>545</v>
      </c>
      <c r="H2150" s="279" t="s">
        <v>545</v>
      </c>
      <c r="I2150" s="279" t="s">
        <v>545</v>
      </c>
      <c r="J2150" s="279" t="s">
        <v>545</v>
      </c>
      <c r="K2150" s="279" t="s">
        <v>545</v>
      </c>
      <c r="L2150" s="279" t="s">
        <v>545</v>
      </c>
      <c r="M2150" s="279" t="s">
        <v>545</v>
      </c>
    </row>
    <row r="2151" spans="1:13" ht="15" customHeight="1">
      <c r="A2151" s="265" t="s">
        <v>1422</v>
      </c>
      <c r="B2151" s="578" t="s">
        <v>1121</v>
      </c>
      <c r="C2151" s="579"/>
      <c r="D2151" s="267" t="s">
        <v>1120</v>
      </c>
      <c r="E2151" s="267" t="s">
        <v>102</v>
      </c>
      <c r="F2151" s="280">
        <f>SUM(G2151:L2151)</f>
        <v>5586239.8900000006</v>
      </c>
      <c r="G2151" s="280">
        <f t="shared" ref="G2151:M2151" si="443">SUM(G2153:G2155)</f>
        <v>4892866.9800000004</v>
      </c>
      <c r="H2151" s="280">
        <f t="shared" si="443"/>
        <v>0</v>
      </c>
      <c r="I2151" s="280">
        <f t="shared" si="443"/>
        <v>0</v>
      </c>
      <c r="J2151" s="280">
        <f t="shared" si="443"/>
        <v>0</v>
      </c>
      <c r="K2151" s="280">
        <f t="shared" si="443"/>
        <v>0</v>
      </c>
      <c r="L2151" s="280">
        <f t="shared" si="443"/>
        <v>693372.91</v>
      </c>
      <c r="M2151" s="280">
        <f t="shared" si="443"/>
        <v>0</v>
      </c>
    </row>
    <row r="2152" spans="1:13" ht="15" customHeight="1">
      <c r="B2152" s="608" t="s">
        <v>550</v>
      </c>
      <c r="C2152" s="609"/>
      <c r="D2152" s="267" t="s">
        <v>545</v>
      </c>
      <c r="E2152" s="267" t="s">
        <v>545</v>
      </c>
      <c r="F2152" s="277" t="s">
        <v>545</v>
      </c>
      <c r="G2152" s="277" t="s">
        <v>545</v>
      </c>
      <c r="H2152" s="277" t="s">
        <v>545</v>
      </c>
      <c r="I2152" s="277" t="s">
        <v>545</v>
      </c>
      <c r="J2152" s="277" t="s">
        <v>545</v>
      </c>
      <c r="K2152" s="277" t="s">
        <v>545</v>
      </c>
      <c r="L2152" s="277" t="s">
        <v>545</v>
      </c>
      <c r="M2152" s="277" t="s">
        <v>545</v>
      </c>
    </row>
    <row r="2153" spans="1:13" ht="15" customHeight="1">
      <c r="B2153" s="608" t="s">
        <v>549</v>
      </c>
      <c r="C2153" s="609"/>
      <c r="D2153" s="267" t="s">
        <v>1120</v>
      </c>
      <c r="E2153" s="267" t="s">
        <v>102</v>
      </c>
      <c r="F2153" s="279">
        <f>SUM(G2153:L2153)</f>
        <v>5586239.8900000006</v>
      </c>
      <c r="G2153" s="279">
        <f t="shared" ref="G2153:M2153" si="444">G2158+G2188</f>
        <v>4892866.9800000004</v>
      </c>
      <c r="H2153" s="279">
        <f t="shared" si="444"/>
        <v>0</v>
      </c>
      <c r="I2153" s="279">
        <f t="shared" si="444"/>
        <v>0</v>
      </c>
      <c r="J2153" s="279">
        <f t="shared" si="444"/>
        <v>0</v>
      </c>
      <c r="K2153" s="279">
        <f t="shared" si="444"/>
        <v>0</v>
      </c>
      <c r="L2153" s="279">
        <f t="shared" si="444"/>
        <v>693372.91</v>
      </c>
      <c r="M2153" s="279">
        <f t="shared" si="444"/>
        <v>0</v>
      </c>
    </row>
    <row r="2154" spans="1:13" ht="15" customHeight="1">
      <c r="B2154" s="608" t="s">
        <v>548</v>
      </c>
      <c r="C2154" s="609"/>
      <c r="D2154" s="267" t="s">
        <v>1120</v>
      </c>
      <c r="E2154" s="267" t="s">
        <v>102</v>
      </c>
      <c r="F2154" s="279">
        <f>SUM(G2154:L2154)</f>
        <v>0</v>
      </c>
      <c r="G2154" s="279" t="s">
        <v>545</v>
      </c>
      <c r="H2154" s="279" t="s">
        <v>545</v>
      </c>
      <c r="I2154" s="279" t="s">
        <v>545</v>
      </c>
      <c r="J2154" s="279" t="s">
        <v>545</v>
      </c>
      <c r="K2154" s="279" t="s">
        <v>545</v>
      </c>
      <c r="L2154" s="279">
        <f>L2159+L2189</f>
        <v>0</v>
      </c>
      <c r="M2154" s="279" t="s">
        <v>545</v>
      </c>
    </row>
    <row r="2155" spans="1:13" ht="15" customHeight="1">
      <c r="B2155" s="608" t="s">
        <v>547</v>
      </c>
      <c r="C2155" s="609"/>
      <c r="D2155" s="267" t="s">
        <v>1120</v>
      </c>
      <c r="E2155" s="267" t="s">
        <v>102</v>
      </c>
      <c r="F2155" s="279">
        <f>SUM(G2155:L2155)</f>
        <v>0</v>
      </c>
      <c r="G2155" s="279" t="s">
        <v>545</v>
      </c>
      <c r="H2155" s="279" t="s">
        <v>545</v>
      </c>
      <c r="I2155" s="279" t="s">
        <v>545</v>
      </c>
      <c r="J2155" s="279" t="s">
        <v>545</v>
      </c>
      <c r="K2155" s="279" t="s">
        <v>545</v>
      </c>
      <c r="L2155" s="279">
        <f>L2160+L2190</f>
        <v>0</v>
      </c>
      <c r="M2155" s="279" t="s">
        <v>545</v>
      </c>
    </row>
    <row r="2156" spans="1:13" ht="15" customHeight="1">
      <c r="A2156" s="265" t="s">
        <v>1421</v>
      </c>
      <c r="B2156" s="578" t="s">
        <v>681</v>
      </c>
      <c r="C2156" s="579"/>
      <c r="D2156" s="267" t="s">
        <v>1119</v>
      </c>
      <c r="E2156" s="267" t="s">
        <v>102</v>
      </c>
      <c r="F2156" s="280">
        <f>SUM(G2156:L2156)</f>
        <v>0</v>
      </c>
      <c r="G2156" s="280">
        <f t="shared" ref="G2156:M2156" si="445">SUM(G2158:G2160)</f>
        <v>0</v>
      </c>
      <c r="H2156" s="280">
        <f t="shared" si="445"/>
        <v>0</v>
      </c>
      <c r="I2156" s="280">
        <f t="shared" si="445"/>
        <v>0</v>
      </c>
      <c r="J2156" s="280">
        <f t="shared" si="445"/>
        <v>0</v>
      </c>
      <c r="K2156" s="280">
        <f t="shared" si="445"/>
        <v>0</v>
      </c>
      <c r="L2156" s="280">
        <f t="shared" si="445"/>
        <v>0</v>
      </c>
      <c r="M2156" s="280">
        <f t="shared" si="445"/>
        <v>0</v>
      </c>
    </row>
    <row r="2157" spans="1:13" ht="15" customHeight="1">
      <c r="B2157" s="582" t="s">
        <v>550</v>
      </c>
      <c r="C2157" s="583"/>
      <c r="D2157" s="267" t="s">
        <v>545</v>
      </c>
      <c r="E2157" s="267" t="s">
        <v>545</v>
      </c>
      <c r="F2157" s="277" t="s">
        <v>545</v>
      </c>
      <c r="G2157" s="277" t="s">
        <v>545</v>
      </c>
      <c r="H2157" s="277" t="s">
        <v>545</v>
      </c>
      <c r="I2157" s="277" t="s">
        <v>545</v>
      </c>
      <c r="J2157" s="277" t="s">
        <v>545</v>
      </c>
      <c r="K2157" s="277" t="s">
        <v>545</v>
      </c>
      <c r="L2157" s="277" t="s">
        <v>545</v>
      </c>
      <c r="M2157" s="277" t="s">
        <v>545</v>
      </c>
    </row>
    <row r="2158" spans="1:13" ht="30" customHeight="1">
      <c r="B2158" s="582" t="s">
        <v>549</v>
      </c>
      <c r="C2158" s="583"/>
      <c r="D2158" s="267" t="s">
        <v>1119</v>
      </c>
      <c r="E2158" s="267" t="s">
        <v>102</v>
      </c>
      <c r="F2158" s="279">
        <f>SUM(G2158:L2158)</f>
        <v>0</v>
      </c>
      <c r="G2158" s="279">
        <v>0</v>
      </c>
      <c r="H2158" s="279"/>
      <c r="I2158" s="279">
        <v>0</v>
      </c>
      <c r="J2158" s="279">
        <v>0</v>
      </c>
      <c r="K2158" s="279"/>
      <c r="L2158" s="279">
        <v>0</v>
      </c>
      <c r="M2158" s="279">
        <v>0</v>
      </c>
    </row>
    <row r="2159" spans="1:13">
      <c r="B2159" s="582" t="s">
        <v>548</v>
      </c>
      <c r="C2159" s="583"/>
      <c r="D2159" s="267" t="s">
        <v>1119</v>
      </c>
      <c r="E2159" s="267" t="s">
        <v>102</v>
      </c>
      <c r="F2159" s="279">
        <f>SUM(G2159:L2159)</f>
        <v>0</v>
      </c>
      <c r="G2159" s="279"/>
      <c r="H2159" s="279"/>
      <c r="I2159" s="279"/>
      <c r="J2159" s="279"/>
      <c r="K2159" s="279"/>
      <c r="L2159" s="279">
        <v>0</v>
      </c>
      <c r="M2159" s="279"/>
    </row>
    <row r="2160" spans="1:13">
      <c r="B2160" s="582" t="s">
        <v>547</v>
      </c>
      <c r="C2160" s="583"/>
      <c r="D2160" s="267" t="s">
        <v>1119</v>
      </c>
      <c r="E2160" s="267" t="s">
        <v>102</v>
      </c>
      <c r="F2160" s="279">
        <f>SUM(G2160:L2160)</f>
        <v>0</v>
      </c>
      <c r="G2160" s="279"/>
      <c r="H2160" s="279"/>
      <c r="I2160" s="279"/>
      <c r="J2160" s="279"/>
      <c r="K2160" s="279"/>
      <c r="L2160" s="279">
        <v>0</v>
      </c>
      <c r="M2160" s="279"/>
    </row>
    <row r="2161" spans="1:13" ht="15" customHeight="1">
      <c r="A2161" s="265" t="s">
        <v>1420</v>
      </c>
      <c r="B2161" s="578" t="s">
        <v>678</v>
      </c>
      <c r="C2161" s="579"/>
      <c r="D2161" s="267" t="s">
        <v>1118</v>
      </c>
      <c r="E2161" s="267" t="s">
        <v>673</v>
      </c>
      <c r="F2161" s="280">
        <f>SUM(G2161:L2161)</f>
        <v>0</v>
      </c>
      <c r="G2161" s="280">
        <f t="shared" ref="G2161:M2161" si="446">SUM(G2163:G2165)</f>
        <v>0</v>
      </c>
      <c r="H2161" s="280">
        <f t="shared" si="446"/>
        <v>0</v>
      </c>
      <c r="I2161" s="280">
        <f t="shared" si="446"/>
        <v>0</v>
      </c>
      <c r="J2161" s="280">
        <f t="shared" si="446"/>
        <v>0</v>
      </c>
      <c r="K2161" s="280">
        <f t="shared" si="446"/>
        <v>0</v>
      </c>
      <c r="L2161" s="280">
        <f t="shared" si="446"/>
        <v>0</v>
      </c>
      <c r="M2161" s="280">
        <f t="shared" si="446"/>
        <v>0</v>
      </c>
    </row>
    <row r="2162" spans="1:13" ht="15" customHeight="1">
      <c r="B2162" s="576" t="s">
        <v>550</v>
      </c>
      <c r="C2162" s="577"/>
      <c r="D2162" s="267" t="s">
        <v>545</v>
      </c>
      <c r="E2162" s="267" t="s">
        <v>545</v>
      </c>
      <c r="F2162" s="277" t="s">
        <v>545</v>
      </c>
      <c r="G2162" s="277" t="s">
        <v>545</v>
      </c>
      <c r="H2162" s="277" t="s">
        <v>545</v>
      </c>
      <c r="I2162" s="277" t="s">
        <v>545</v>
      </c>
      <c r="J2162" s="277" t="s">
        <v>545</v>
      </c>
      <c r="K2162" s="277" t="s">
        <v>545</v>
      </c>
      <c r="L2162" s="277" t="s">
        <v>545</v>
      </c>
      <c r="M2162" s="277" t="s">
        <v>545</v>
      </c>
    </row>
    <row r="2163" spans="1:13" ht="15" customHeight="1">
      <c r="B2163" s="576" t="s">
        <v>549</v>
      </c>
      <c r="C2163" s="577"/>
      <c r="D2163" s="267" t="s">
        <v>1118</v>
      </c>
      <c r="E2163" s="267" t="s">
        <v>673</v>
      </c>
      <c r="F2163" s="279">
        <f>SUM(G2163:L2163)</f>
        <v>0</v>
      </c>
      <c r="G2163" s="279" t="s">
        <v>545</v>
      </c>
      <c r="H2163" s="279" t="s">
        <v>545</v>
      </c>
      <c r="I2163" s="279" t="s">
        <v>545</v>
      </c>
      <c r="J2163" s="279" t="s">
        <v>545</v>
      </c>
      <c r="K2163" s="279" t="s">
        <v>545</v>
      </c>
      <c r="L2163" s="279" t="s">
        <v>545</v>
      </c>
      <c r="M2163" s="279" t="s">
        <v>545</v>
      </c>
    </row>
    <row r="2164" spans="1:13" ht="15" customHeight="1">
      <c r="B2164" s="576" t="s">
        <v>548</v>
      </c>
      <c r="C2164" s="577"/>
      <c r="D2164" s="267" t="s">
        <v>1118</v>
      </c>
      <c r="E2164" s="267" t="s">
        <v>673</v>
      </c>
      <c r="F2164" s="279">
        <f>SUM(G2164:L2164)</f>
        <v>0</v>
      </c>
      <c r="G2164" s="279" t="s">
        <v>545</v>
      </c>
      <c r="H2164" s="279" t="s">
        <v>545</v>
      </c>
      <c r="I2164" s="279" t="s">
        <v>545</v>
      </c>
      <c r="J2164" s="279" t="s">
        <v>545</v>
      </c>
      <c r="K2164" s="279" t="s">
        <v>545</v>
      </c>
      <c r="L2164" s="279" t="s">
        <v>545</v>
      </c>
      <c r="M2164" s="279" t="s">
        <v>545</v>
      </c>
    </row>
    <row r="2165" spans="1:13" ht="15" customHeight="1">
      <c r="B2165" s="576" t="s">
        <v>547</v>
      </c>
      <c r="C2165" s="577"/>
      <c r="D2165" s="267" t="s">
        <v>1118</v>
      </c>
      <c r="E2165" s="267" t="s">
        <v>673</v>
      </c>
      <c r="F2165" s="279">
        <f>SUM(G2165:L2165)</f>
        <v>0</v>
      </c>
      <c r="G2165" s="279" t="s">
        <v>545</v>
      </c>
      <c r="H2165" s="279" t="s">
        <v>545</v>
      </c>
      <c r="I2165" s="279" t="s">
        <v>545</v>
      </c>
      <c r="J2165" s="279" t="s">
        <v>545</v>
      </c>
      <c r="K2165" s="279" t="s">
        <v>545</v>
      </c>
      <c r="L2165" s="279" t="s">
        <v>545</v>
      </c>
      <c r="M2165" s="279" t="s">
        <v>545</v>
      </c>
    </row>
    <row r="2166" spans="1:13" ht="15" customHeight="1">
      <c r="A2166" s="265" t="s">
        <v>1419</v>
      </c>
      <c r="B2166" s="578" t="s">
        <v>675</v>
      </c>
      <c r="C2166" s="579"/>
      <c r="D2166" s="267" t="s">
        <v>1117</v>
      </c>
      <c r="E2166" s="267" t="s">
        <v>673</v>
      </c>
      <c r="F2166" s="280">
        <f>SUM(G2166:L2166)</f>
        <v>0</v>
      </c>
      <c r="G2166" s="280">
        <f t="shared" ref="G2166:M2166" si="447">SUM(G2168:G2170)</f>
        <v>0</v>
      </c>
      <c r="H2166" s="280">
        <f t="shared" si="447"/>
        <v>0</v>
      </c>
      <c r="I2166" s="280">
        <f t="shared" si="447"/>
        <v>0</v>
      </c>
      <c r="J2166" s="280">
        <f t="shared" si="447"/>
        <v>0</v>
      </c>
      <c r="K2166" s="280">
        <f t="shared" si="447"/>
        <v>0</v>
      </c>
      <c r="L2166" s="280">
        <f t="shared" si="447"/>
        <v>0</v>
      </c>
      <c r="M2166" s="280">
        <f t="shared" si="447"/>
        <v>0</v>
      </c>
    </row>
    <row r="2167" spans="1:13" ht="15" customHeight="1">
      <c r="B2167" s="576" t="s">
        <v>550</v>
      </c>
      <c r="C2167" s="577"/>
      <c r="D2167" s="267" t="s">
        <v>545</v>
      </c>
      <c r="E2167" s="267" t="s">
        <v>545</v>
      </c>
      <c r="F2167" s="277" t="s">
        <v>545</v>
      </c>
      <c r="G2167" s="277" t="s">
        <v>545</v>
      </c>
      <c r="H2167" s="277" t="s">
        <v>545</v>
      </c>
      <c r="I2167" s="277" t="s">
        <v>545</v>
      </c>
      <c r="J2167" s="277" t="s">
        <v>545</v>
      </c>
      <c r="K2167" s="277" t="s">
        <v>545</v>
      </c>
      <c r="L2167" s="277" t="s">
        <v>545</v>
      </c>
      <c r="M2167" s="277" t="s">
        <v>545</v>
      </c>
    </row>
    <row r="2168" spans="1:13" ht="15" customHeight="1">
      <c r="B2168" s="576" t="s">
        <v>549</v>
      </c>
      <c r="C2168" s="577"/>
      <c r="D2168" s="267" t="s">
        <v>1117</v>
      </c>
      <c r="E2168" s="267" t="s">
        <v>673</v>
      </c>
      <c r="F2168" s="279">
        <f>SUM(G2168:L2168)</f>
        <v>0</v>
      </c>
      <c r="G2168" s="279" t="s">
        <v>545</v>
      </c>
      <c r="H2168" s="279" t="s">
        <v>545</v>
      </c>
      <c r="I2168" s="279" t="s">
        <v>545</v>
      </c>
      <c r="J2168" s="279" t="s">
        <v>545</v>
      </c>
      <c r="K2168" s="279" t="s">
        <v>545</v>
      </c>
      <c r="L2168" s="279" t="s">
        <v>545</v>
      </c>
      <c r="M2168" s="279" t="s">
        <v>545</v>
      </c>
    </row>
    <row r="2169" spans="1:13" ht="15" customHeight="1">
      <c r="B2169" s="576" t="s">
        <v>548</v>
      </c>
      <c r="C2169" s="577"/>
      <c r="D2169" s="267" t="s">
        <v>1117</v>
      </c>
      <c r="E2169" s="267" t="s">
        <v>673</v>
      </c>
      <c r="F2169" s="279">
        <f>SUM(G2169:L2169)</f>
        <v>0</v>
      </c>
      <c r="G2169" s="279" t="s">
        <v>545</v>
      </c>
      <c r="H2169" s="279" t="s">
        <v>545</v>
      </c>
      <c r="I2169" s="279" t="s">
        <v>545</v>
      </c>
      <c r="J2169" s="279" t="s">
        <v>545</v>
      </c>
      <c r="K2169" s="279" t="s">
        <v>545</v>
      </c>
      <c r="L2169" s="279" t="s">
        <v>545</v>
      </c>
      <c r="M2169" s="279" t="s">
        <v>545</v>
      </c>
    </row>
    <row r="2170" spans="1:13" ht="15" customHeight="1">
      <c r="B2170" s="576" t="s">
        <v>547</v>
      </c>
      <c r="C2170" s="577"/>
      <c r="D2170" s="267" t="s">
        <v>1117</v>
      </c>
      <c r="E2170" s="267" t="s">
        <v>673</v>
      </c>
      <c r="F2170" s="279">
        <f>SUM(G2170:L2170)</f>
        <v>0</v>
      </c>
      <c r="G2170" s="279" t="s">
        <v>545</v>
      </c>
      <c r="H2170" s="279" t="s">
        <v>545</v>
      </c>
      <c r="I2170" s="279" t="s">
        <v>545</v>
      </c>
      <c r="J2170" s="279" t="s">
        <v>545</v>
      </c>
      <c r="K2170" s="279" t="s">
        <v>545</v>
      </c>
      <c r="L2170" s="279" t="s">
        <v>545</v>
      </c>
      <c r="M2170" s="279" t="s">
        <v>545</v>
      </c>
    </row>
    <row r="2171" spans="1:13" ht="15" customHeight="1">
      <c r="A2171" s="265" t="s">
        <v>1418</v>
      </c>
      <c r="B2171" s="578" t="s">
        <v>640</v>
      </c>
      <c r="C2171" s="579"/>
      <c r="D2171" s="267" t="s">
        <v>1116</v>
      </c>
      <c r="E2171" s="267" t="s">
        <v>670</v>
      </c>
      <c r="F2171" s="280">
        <f>SUM(G2171:L2171)</f>
        <v>0</v>
      </c>
      <c r="G2171" s="280">
        <f t="shared" ref="G2171:M2171" si="448">SUM(G2173:G2175)</f>
        <v>0</v>
      </c>
      <c r="H2171" s="280">
        <f t="shared" si="448"/>
        <v>0</v>
      </c>
      <c r="I2171" s="280">
        <f t="shared" si="448"/>
        <v>0</v>
      </c>
      <c r="J2171" s="280">
        <f t="shared" si="448"/>
        <v>0</v>
      </c>
      <c r="K2171" s="280">
        <f t="shared" si="448"/>
        <v>0</v>
      </c>
      <c r="L2171" s="280">
        <f t="shared" si="448"/>
        <v>0</v>
      </c>
      <c r="M2171" s="280">
        <f t="shared" si="448"/>
        <v>0</v>
      </c>
    </row>
    <row r="2172" spans="1:13" ht="15" customHeight="1">
      <c r="B2172" s="576" t="s">
        <v>550</v>
      </c>
      <c r="C2172" s="577"/>
      <c r="D2172" s="267" t="s">
        <v>545</v>
      </c>
      <c r="E2172" s="267" t="s">
        <v>545</v>
      </c>
      <c r="F2172" s="277" t="s">
        <v>545</v>
      </c>
      <c r="G2172" s="277" t="s">
        <v>545</v>
      </c>
      <c r="H2172" s="277" t="s">
        <v>545</v>
      </c>
      <c r="I2172" s="277" t="s">
        <v>545</v>
      </c>
      <c r="J2172" s="277" t="s">
        <v>545</v>
      </c>
      <c r="K2172" s="277" t="s">
        <v>545</v>
      </c>
      <c r="L2172" s="277" t="s">
        <v>545</v>
      </c>
      <c r="M2172" s="277" t="s">
        <v>545</v>
      </c>
    </row>
    <row r="2173" spans="1:13" ht="15" customHeight="1">
      <c r="B2173" s="576" t="s">
        <v>549</v>
      </c>
      <c r="C2173" s="577"/>
      <c r="D2173" s="267" t="s">
        <v>1116</v>
      </c>
      <c r="E2173" s="267" t="s">
        <v>670</v>
      </c>
      <c r="F2173" s="279">
        <f>SUM(G2173:L2173)</f>
        <v>0</v>
      </c>
      <c r="G2173" s="279" t="s">
        <v>545</v>
      </c>
      <c r="H2173" s="279" t="s">
        <v>545</v>
      </c>
      <c r="I2173" s="279" t="s">
        <v>545</v>
      </c>
      <c r="J2173" s="279" t="s">
        <v>545</v>
      </c>
      <c r="K2173" s="279" t="s">
        <v>545</v>
      </c>
      <c r="L2173" s="279" t="s">
        <v>545</v>
      </c>
      <c r="M2173" s="279" t="s">
        <v>545</v>
      </c>
    </row>
    <row r="2174" spans="1:13" ht="15" customHeight="1">
      <c r="B2174" s="576" t="s">
        <v>548</v>
      </c>
      <c r="C2174" s="577"/>
      <c r="D2174" s="267" t="s">
        <v>1116</v>
      </c>
      <c r="E2174" s="267" t="s">
        <v>670</v>
      </c>
      <c r="F2174" s="279">
        <f>SUM(G2174:L2174)</f>
        <v>0</v>
      </c>
      <c r="G2174" s="279" t="s">
        <v>545</v>
      </c>
      <c r="H2174" s="279" t="s">
        <v>545</v>
      </c>
      <c r="I2174" s="279" t="s">
        <v>545</v>
      </c>
      <c r="J2174" s="279" t="s">
        <v>545</v>
      </c>
      <c r="K2174" s="279" t="s">
        <v>545</v>
      </c>
      <c r="L2174" s="279" t="s">
        <v>545</v>
      </c>
      <c r="M2174" s="279" t="s">
        <v>545</v>
      </c>
    </row>
    <row r="2175" spans="1:13" ht="15" customHeight="1">
      <c r="B2175" s="576" t="s">
        <v>547</v>
      </c>
      <c r="C2175" s="577"/>
      <c r="D2175" s="267" t="s">
        <v>1116</v>
      </c>
      <c r="E2175" s="267" t="s">
        <v>670</v>
      </c>
      <c r="F2175" s="279">
        <f>SUM(G2175:L2175)</f>
        <v>0</v>
      </c>
      <c r="G2175" s="279" t="s">
        <v>545</v>
      </c>
      <c r="H2175" s="279" t="s">
        <v>545</v>
      </c>
      <c r="I2175" s="279" t="s">
        <v>545</v>
      </c>
      <c r="J2175" s="279" t="s">
        <v>545</v>
      </c>
      <c r="K2175" s="279" t="s">
        <v>545</v>
      </c>
      <c r="L2175" s="279" t="s">
        <v>545</v>
      </c>
      <c r="M2175" s="279" t="s">
        <v>545</v>
      </c>
    </row>
    <row r="2176" spans="1:13" ht="15" customHeight="1">
      <c r="A2176" s="265" t="s">
        <v>1418</v>
      </c>
      <c r="B2176" s="578" t="s">
        <v>574</v>
      </c>
      <c r="C2176" s="579"/>
      <c r="D2176" s="267">
        <v>2615</v>
      </c>
      <c r="E2176" s="283" t="s">
        <v>668</v>
      </c>
      <c r="F2176" s="280">
        <f>SUM(G2176:L2176)</f>
        <v>0</v>
      </c>
      <c r="G2176" s="280">
        <f t="shared" ref="G2176:M2176" si="449">SUM(G2178:G2180)</f>
        <v>0</v>
      </c>
      <c r="H2176" s="280">
        <f t="shared" si="449"/>
        <v>0</v>
      </c>
      <c r="I2176" s="280">
        <f t="shared" si="449"/>
        <v>0</v>
      </c>
      <c r="J2176" s="280">
        <f t="shared" si="449"/>
        <v>0</v>
      </c>
      <c r="K2176" s="280">
        <f t="shared" si="449"/>
        <v>0</v>
      </c>
      <c r="L2176" s="280">
        <f t="shared" si="449"/>
        <v>0</v>
      </c>
      <c r="M2176" s="280">
        <f t="shared" si="449"/>
        <v>0</v>
      </c>
    </row>
    <row r="2177" spans="1:13" ht="15" customHeight="1">
      <c r="B2177" s="576" t="s">
        <v>550</v>
      </c>
      <c r="C2177" s="577"/>
      <c r="D2177" s="267" t="s">
        <v>545</v>
      </c>
      <c r="E2177" s="267" t="s">
        <v>545</v>
      </c>
      <c r="F2177" s="277" t="s">
        <v>545</v>
      </c>
      <c r="G2177" s="277" t="s">
        <v>545</v>
      </c>
      <c r="H2177" s="277" t="s">
        <v>545</v>
      </c>
      <c r="I2177" s="277" t="s">
        <v>545</v>
      </c>
      <c r="J2177" s="277" t="s">
        <v>545</v>
      </c>
      <c r="K2177" s="277" t="s">
        <v>545</v>
      </c>
      <c r="L2177" s="277" t="s">
        <v>545</v>
      </c>
      <c r="M2177" s="277" t="s">
        <v>545</v>
      </c>
    </row>
    <row r="2178" spans="1:13" ht="15" customHeight="1">
      <c r="B2178" s="576" t="s">
        <v>549</v>
      </c>
      <c r="C2178" s="577"/>
      <c r="D2178" s="267">
        <v>2615</v>
      </c>
      <c r="E2178" s="283" t="s">
        <v>668</v>
      </c>
      <c r="F2178" s="279">
        <f>SUM(G2178:L2178)</f>
        <v>0</v>
      </c>
      <c r="G2178" s="279" t="s">
        <v>545</v>
      </c>
      <c r="H2178" s="279" t="s">
        <v>545</v>
      </c>
      <c r="I2178" s="279" t="s">
        <v>545</v>
      </c>
      <c r="J2178" s="279" t="s">
        <v>545</v>
      </c>
      <c r="K2178" s="279" t="s">
        <v>545</v>
      </c>
      <c r="L2178" s="279" t="s">
        <v>545</v>
      </c>
      <c r="M2178" s="279" t="s">
        <v>545</v>
      </c>
    </row>
    <row r="2179" spans="1:13" ht="15" customHeight="1">
      <c r="B2179" s="576" t="s">
        <v>548</v>
      </c>
      <c r="C2179" s="577"/>
      <c r="D2179" s="267">
        <v>2615</v>
      </c>
      <c r="E2179" s="283" t="s">
        <v>668</v>
      </c>
      <c r="F2179" s="279">
        <f>SUM(G2179:L2179)</f>
        <v>0</v>
      </c>
      <c r="G2179" s="279" t="s">
        <v>545</v>
      </c>
      <c r="H2179" s="279" t="s">
        <v>545</v>
      </c>
      <c r="I2179" s="279" t="s">
        <v>545</v>
      </c>
      <c r="J2179" s="279" t="s">
        <v>545</v>
      </c>
      <c r="K2179" s="279" t="s">
        <v>545</v>
      </c>
      <c r="L2179" s="279" t="s">
        <v>545</v>
      </c>
      <c r="M2179" s="279" t="s">
        <v>545</v>
      </c>
    </row>
    <row r="2180" spans="1:13" ht="15" customHeight="1">
      <c r="B2180" s="576" t="s">
        <v>547</v>
      </c>
      <c r="C2180" s="577"/>
      <c r="D2180" s="267">
        <v>2615</v>
      </c>
      <c r="E2180" s="283" t="s">
        <v>668</v>
      </c>
      <c r="F2180" s="279">
        <f>SUM(G2180:L2180)</f>
        <v>0</v>
      </c>
      <c r="G2180" s="279" t="s">
        <v>545</v>
      </c>
      <c r="H2180" s="279" t="s">
        <v>545</v>
      </c>
      <c r="I2180" s="279" t="s">
        <v>545</v>
      </c>
      <c r="J2180" s="279" t="s">
        <v>545</v>
      </c>
      <c r="K2180" s="279" t="s">
        <v>545</v>
      </c>
      <c r="L2180" s="279" t="s">
        <v>545</v>
      </c>
      <c r="M2180" s="279" t="s">
        <v>545</v>
      </c>
    </row>
    <row r="2181" spans="1:13" ht="15" customHeight="1">
      <c r="A2181" s="265" t="s">
        <v>1417</v>
      </c>
      <c r="B2181" s="578" t="s">
        <v>570</v>
      </c>
      <c r="C2181" s="579"/>
      <c r="D2181" s="267" t="s">
        <v>1114</v>
      </c>
      <c r="E2181" s="267" t="s">
        <v>665</v>
      </c>
      <c r="F2181" s="280">
        <f>SUM(G2181:L2181)</f>
        <v>0</v>
      </c>
      <c r="G2181" s="280">
        <f t="shared" ref="G2181:M2181" si="450">SUM(G2183:G2185)</f>
        <v>0</v>
      </c>
      <c r="H2181" s="280">
        <f t="shared" si="450"/>
        <v>0</v>
      </c>
      <c r="I2181" s="280">
        <f t="shared" si="450"/>
        <v>0</v>
      </c>
      <c r="J2181" s="280">
        <f t="shared" si="450"/>
        <v>0</v>
      </c>
      <c r="K2181" s="280">
        <f t="shared" si="450"/>
        <v>0</v>
      </c>
      <c r="L2181" s="280">
        <f t="shared" si="450"/>
        <v>0</v>
      </c>
      <c r="M2181" s="280">
        <f t="shared" si="450"/>
        <v>0</v>
      </c>
    </row>
    <row r="2182" spans="1:13" ht="15" customHeight="1">
      <c r="B2182" s="576" t="s">
        <v>550</v>
      </c>
      <c r="C2182" s="577"/>
      <c r="D2182" s="267" t="s">
        <v>545</v>
      </c>
      <c r="E2182" s="267" t="s">
        <v>545</v>
      </c>
      <c r="F2182" s="277" t="s">
        <v>545</v>
      </c>
      <c r="G2182" s="277" t="s">
        <v>545</v>
      </c>
      <c r="H2182" s="277" t="s">
        <v>545</v>
      </c>
      <c r="I2182" s="277" t="s">
        <v>545</v>
      </c>
      <c r="J2182" s="277" t="s">
        <v>545</v>
      </c>
      <c r="K2182" s="277" t="s">
        <v>545</v>
      </c>
      <c r="L2182" s="277" t="s">
        <v>545</v>
      </c>
      <c r="M2182" s="277" t="s">
        <v>545</v>
      </c>
    </row>
    <row r="2183" spans="1:13" ht="15" customHeight="1">
      <c r="B2183" s="576" t="s">
        <v>549</v>
      </c>
      <c r="C2183" s="577"/>
      <c r="D2183" s="267" t="s">
        <v>1114</v>
      </c>
      <c r="E2183" s="267" t="s">
        <v>665</v>
      </c>
      <c r="F2183" s="279">
        <f>SUM(G2183:L2183)</f>
        <v>0</v>
      </c>
      <c r="G2183" s="279"/>
      <c r="H2183" s="279"/>
      <c r="I2183" s="279"/>
      <c r="J2183" s="279"/>
      <c r="K2183" s="279"/>
      <c r="L2183" s="279"/>
      <c r="M2183" s="279"/>
    </row>
    <row r="2184" spans="1:13" ht="15" customHeight="1">
      <c r="B2184" s="576" t="s">
        <v>548</v>
      </c>
      <c r="C2184" s="577"/>
      <c r="D2184" s="267" t="s">
        <v>1114</v>
      </c>
      <c r="E2184" s="267" t="s">
        <v>665</v>
      </c>
      <c r="F2184" s="279">
        <f>SUM(G2184:L2184)</f>
        <v>0</v>
      </c>
      <c r="G2184" s="279"/>
      <c r="H2184" s="279"/>
      <c r="I2184" s="279"/>
      <c r="J2184" s="279"/>
      <c r="K2184" s="279"/>
      <c r="L2184" s="279"/>
      <c r="M2184" s="279"/>
    </row>
    <row r="2185" spans="1:13" ht="15" customHeight="1">
      <c r="B2185" s="576" t="s">
        <v>547</v>
      </c>
      <c r="C2185" s="577"/>
      <c r="D2185" s="267" t="s">
        <v>1114</v>
      </c>
      <c r="E2185" s="267" t="s">
        <v>665</v>
      </c>
      <c r="F2185" s="279">
        <f>SUM(G2185:L2185)</f>
        <v>0</v>
      </c>
      <c r="G2185" s="279"/>
      <c r="H2185" s="279"/>
      <c r="I2185" s="279"/>
      <c r="J2185" s="279"/>
      <c r="K2185" s="279"/>
      <c r="L2185" s="279"/>
      <c r="M2185" s="279"/>
    </row>
    <row r="2186" spans="1:13" ht="15" customHeight="1">
      <c r="A2186" s="265" t="s">
        <v>1416</v>
      </c>
      <c r="B2186" s="578" t="s">
        <v>663</v>
      </c>
      <c r="C2186" s="579"/>
      <c r="D2186" s="267" t="s">
        <v>1113</v>
      </c>
      <c r="E2186" s="267" t="s">
        <v>102</v>
      </c>
      <c r="F2186" s="280">
        <f>SUM(G2186:L2186)</f>
        <v>5586239.8900000006</v>
      </c>
      <c r="G2186" s="280">
        <f t="shared" ref="G2186:M2186" si="451">SUM(G2188:G2190)</f>
        <v>4892866.9800000004</v>
      </c>
      <c r="H2186" s="280">
        <f t="shared" si="451"/>
        <v>0</v>
      </c>
      <c r="I2186" s="280">
        <f t="shared" si="451"/>
        <v>0</v>
      </c>
      <c r="J2186" s="280">
        <f t="shared" si="451"/>
        <v>0</v>
      </c>
      <c r="K2186" s="280">
        <f t="shared" si="451"/>
        <v>0</v>
      </c>
      <c r="L2186" s="280">
        <f t="shared" si="451"/>
        <v>693372.91</v>
      </c>
      <c r="M2186" s="280">
        <f t="shared" si="451"/>
        <v>0</v>
      </c>
    </row>
    <row r="2187" spans="1:13" ht="15" customHeight="1">
      <c r="B2187" s="582" t="s">
        <v>550</v>
      </c>
      <c r="C2187" s="583"/>
      <c r="D2187" s="267" t="s">
        <v>545</v>
      </c>
      <c r="E2187" s="267" t="s">
        <v>545</v>
      </c>
      <c r="F2187" s="277" t="s">
        <v>545</v>
      </c>
      <c r="G2187" s="277" t="s">
        <v>545</v>
      </c>
      <c r="H2187" s="277" t="s">
        <v>545</v>
      </c>
      <c r="I2187" s="277" t="s">
        <v>545</v>
      </c>
      <c r="J2187" s="277" t="s">
        <v>545</v>
      </c>
      <c r="K2187" s="277" t="s">
        <v>545</v>
      </c>
      <c r="L2187" s="277" t="s">
        <v>545</v>
      </c>
      <c r="M2187" s="277" t="s">
        <v>545</v>
      </c>
    </row>
    <row r="2188" spans="1:13" ht="30" customHeight="1">
      <c r="B2188" s="582" t="s">
        <v>549</v>
      </c>
      <c r="C2188" s="583"/>
      <c r="D2188" s="267" t="s">
        <v>1113</v>
      </c>
      <c r="E2188" s="267" t="s">
        <v>102</v>
      </c>
      <c r="F2188" s="279">
        <f>SUM(G2188:L2188)</f>
        <v>5586239.8900000006</v>
      </c>
      <c r="G2188" s="279">
        <v>4892866.9800000004</v>
      </c>
      <c r="H2188" s="279"/>
      <c r="I2188" s="279">
        <v>0</v>
      </c>
      <c r="J2188" s="279">
        <v>0</v>
      </c>
      <c r="K2188" s="279"/>
      <c r="L2188" s="279">
        <v>693372.91</v>
      </c>
      <c r="M2188" s="279">
        <v>0</v>
      </c>
    </row>
    <row r="2189" spans="1:13">
      <c r="B2189" s="582" t="s">
        <v>548</v>
      </c>
      <c r="C2189" s="583"/>
      <c r="D2189" s="267" t="s">
        <v>1113</v>
      </c>
      <c r="E2189" s="267" t="s">
        <v>102</v>
      </c>
      <c r="F2189" s="279">
        <f>SUM(G2189:L2189)</f>
        <v>0</v>
      </c>
      <c r="G2189" s="279"/>
      <c r="H2189" s="279"/>
      <c r="I2189" s="279"/>
      <c r="J2189" s="279"/>
      <c r="K2189" s="279"/>
      <c r="L2189" s="279">
        <v>0</v>
      </c>
      <c r="M2189" s="279"/>
    </row>
    <row r="2190" spans="1:13">
      <c r="B2190" s="582" t="s">
        <v>547</v>
      </c>
      <c r="C2190" s="583"/>
      <c r="D2190" s="267" t="s">
        <v>1113</v>
      </c>
      <c r="E2190" s="267" t="s">
        <v>102</v>
      </c>
      <c r="F2190" s="279">
        <f>SUM(G2190:L2190)</f>
        <v>0</v>
      </c>
      <c r="G2190" s="279"/>
      <c r="H2190" s="279"/>
      <c r="I2190" s="279"/>
      <c r="J2190" s="279"/>
      <c r="K2190" s="279"/>
      <c r="L2190" s="279">
        <v>0</v>
      </c>
      <c r="M2190" s="279"/>
    </row>
    <row r="2191" spans="1:13" ht="15" customHeight="1">
      <c r="A2191" s="265" t="s">
        <v>1415</v>
      </c>
      <c r="B2191" s="578" t="s">
        <v>660</v>
      </c>
      <c r="C2191" s="579"/>
      <c r="D2191" s="267" t="s">
        <v>1112</v>
      </c>
      <c r="E2191" s="267" t="s">
        <v>658</v>
      </c>
      <c r="F2191" s="280">
        <f>SUM(G2191:L2191)</f>
        <v>90000</v>
      </c>
      <c r="G2191" s="280">
        <f t="shared" ref="G2191:M2191" si="452">SUM(G2193:G2195)</f>
        <v>90000</v>
      </c>
      <c r="H2191" s="280">
        <f t="shared" si="452"/>
        <v>0</v>
      </c>
      <c r="I2191" s="280">
        <f t="shared" si="452"/>
        <v>0</v>
      </c>
      <c r="J2191" s="280">
        <f t="shared" si="452"/>
        <v>0</v>
      </c>
      <c r="K2191" s="280">
        <f t="shared" si="452"/>
        <v>0</v>
      </c>
      <c r="L2191" s="280">
        <f t="shared" si="452"/>
        <v>0</v>
      </c>
      <c r="M2191" s="280">
        <f t="shared" si="452"/>
        <v>0</v>
      </c>
    </row>
    <row r="2192" spans="1:13" ht="15" customHeight="1">
      <c r="B2192" s="576" t="s">
        <v>550</v>
      </c>
      <c r="C2192" s="577"/>
      <c r="D2192" s="267" t="s">
        <v>545</v>
      </c>
      <c r="E2192" s="267" t="s">
        <v>545</v>
      </c>
      <c r="F2192" s="277" t="s">
        <v>545</v>
      </c>
      <c r="G2192" s="277" t="s">
        <v>545</v>
      </c>
      <c r="H2192" s="277" t="s">
        <v>545</v>
      </c>
      <c r="I2192" s="277" t="s">
        <v>545</v>
      </c>
      <c r="J2192" s="277" t="s">
        <v>545</v>
      </c>
      <c r="K2192" s="277" t="s">
        <v>545</v>
      </c>
      <c r="L2192" s="277" t="s">
        <v>545</v>
      </c>
      <c r="M2192" s="277" t="s">
        <v>545</v>
      </c>
    </row>
    <row r="2193" spans="1:13" ht="30" customHeight="1">
      <c r="B2193" s="576" t="s">
        <v>549</v>
      </c>
      <c r="C2193" s="577"/>
      <c r="D2193" s="267" t="s">
        <v>1112</v>
      </c>
      <c r="E2193" s="267" t="s">
        <v>658</v>
      </c>
      <c r="F2193" s="279">
        <f>SUM(G2193:L2193)</f>
        <v>90000</v>
      </c>
      <c r="G2193" s="279">
        <v>90000</v>
      </c>
      <c r="H2193" s="279" t="s">
        <v>545</v>
      </c>
      <c r="I2193" s="279" t="s">
        <v>545</v>
      </c>
      <c r="J2193" s="279" t="s">
        <v>545</v>
      </c>
      <c r="K2193" s="279" t="s">
        <v>545</v>
      </c>
      <c r="L2193" s="279" t="s">
        <v>545</v>
      </c>
      <c r="M2193" s="279" t="s">
        <v>545</v>
      </c>
    </row>
    <row r="2194" spans="1:13" ht="15" customHeight="1">
      <c r="B2194" s="576" t="s">
        <v>548</v>
      </c>
      <c r="C2194" s="577"/>
      <c r="D2194" s="267" t="s">
        <v>1112</v>
      </c>
      <c r="E2194" s="267" t="s">
        <v>658</v>
      </c>
      <c r="F2194" s="279">
        <f>SUM(G2194:L2194)</f>
        <v>0</v>
      </c>
      <c r="G2194" s="279" t="s">
        <v>545</v>
      </c>
      <c r="H2194" s="279" t="s">
        <v>545</v>
      </c>
      <c r="I2194" s="279" t="s">
        <v>545</v>
      </c>
      <c r="J2194" s="279" t="s">
        <v>545</v>
      </c>
      <c r="K2194" s="279" t="s">
        <v>545</v>
      </c>
      <c r="L2194" s="279" t="s">
        <v>545</v>
      </c>
      <c r="M2194" s="279" t="s">
        <v>545</v>
      </c>
    </row>
    <row r="2195" spans="1:13" ht="15" customHeight="1">
      <c r="B2195" s="576" t="s">
        <v>547</v>
      </c>
      <c r="C2195" s="577"/>
      <c r="D2195" s="267" t="s">
        <v>1112</v>
      </c>
      <c r="E2195" s="267" t="s">
        <v>658</v>
      </c>
      <c r="F2195" s="279">
        <f>SUM(G2195:L2195)</f>
        <v>0</v>
      </c>
      <c r="G2195" s="279" t="s">
        <v>545</v>
      </c>
      <c r="H2195" s="279" t="s">
        <v>545</v>
      </c>
      <c r="I2195" s="279" t="s">
        <v>545</v>
      </c>
      <c r="J2195" s="279" t="s">
        <v>545</v>
      </c>
      <c r="K2195" s="279" t="s">
        <v>545</v>
      </c>
      <c r="L2195" s="279" t="s">
        <v>545</v>
      </c>
      <c r="M2195" s="279" t="s">
        <v>545</v>
      </c>
    </row>
    <row r="2196" spans="1:13" ht="15" customHeight="1">
      <c r="A2196" s="265" t="s">
        <v>1414</v>
      </c>
      <c r="B2196" s="578" t="s">
        <v>656</v>
      </c>
      <c r="C2196" s="579"/>
      <c r="D2196" s="267" t="s">
        <v>1111</v>
      </c>
      <c r="E2196" s="267" t="s">
        <v>654</v>
      </c>
      <c r="F2196" s="280">
        <f>SUM(G2196:L2196)</f>
        <v>0</v>
      </c>
      <c r="G2196" s="280">
        <f t="shared" ref="G2196:M2196" si="453">SUM(G2198:G2200)</f>
        <v>0</v>
      </c>
      <c r="H2196" s="280">
        <f t="shared" si="453"/>
        <v>0</v>
      </c>
      <c r="I2196" s="280">
        <f t="shared" si="453"/>
        <v>0</v>
      </c>
      <c r="J2196" s="280">
        <f t="shared" si="453"/>
        <v>0</v>
      </c>
      <c r="K2196" s="280">
        <f t="shared" si="453"/>
        <v>0</v>
      </c>
      <c r="L2196" s="280">
        <f t="shared" si="453"/>
        <v>0</v>
      </c>
      <c r="M2196" s="280">
        <f t="shared" si="453"/>
        <v>0</v>
      </c>
    </row>
    <row r="2197" spans="1:13" ht="15" customHeight="1">
      <c r="B2197" s="576" t="s">
        <v>550</v>
      </c>
      <c r="C2197" s="577"/>
      <c r="D2197" s="267" t="s">
        <v>545</v>
      </c>
      <c r="E2197" s="267" t="s">
        <v>545</v>
      </c>
      <c r="F2197" s="277" t="s">
        <v>545</v>
      </c>
      <c r="G2197" s="277" t="s">
        <v>545</v>
      </c>
      <c r="H2197" s="277" t="s">
        <v>545</v>
      </c>
      <c r="I2197" s="277" t="s">
        <v>545</v>
      </c>
      <c r="J2197" s="277" t="s">
        <v>545</v>
      </c>
      <c r="K2197" s="277" t="s">
        <v>545</v>
      </c>
      <c r="L2197" s="277" t="s">
        <v>545</v>
      </c>
      <c r="M2197" s="277" t="s">
        <v>545</v>
      </c>
    </row>
    <row r="2198" spans="1:13" ht="15" customHeight="1">
      <c r="B2198" s="576" t="s">
        <v>549</v>
      </c>
      <c r="C2198" s="577"/>
      <c r="D2198" s="267" t="s">
        <v>1111</v>
      </c>
      <c r="E2198" s="267" t="s">
        <v>654</v>
      </c>
      <c r="F2198" s="279">
        <f>SUM(G2198:L2198)</f>
        <v>0</v>
      </c>
      <c r="G2198" s="279" t="s">
        <v>545</v>
      </c>
      <c r="H2198" s="279" t="s">
        <v>545</v>
      </c>
      <c r="I2198" s="279" t="s">
        <v>545</v>
      </c>
      <c r="J2198" s="279" t="s">
        <v>545</v>
      </c>
      <c r="K2198" s="279" t="s">
        <v>545</v>
      </c>
      <c r="L2198" s="279" t="s">
        <v>545</v>
      </c>
      <c r="M2198" s="279" t="s">
        <v>545</v>
      </c>
    </row>
    <row r="2199" spans="1:13" ht="15" customHeight="1">
      <c r="B2199" s="576" t="s">
        <v>548</v>
      </c>
      <c r="C2199" s="577"/>
      <c r="D2199" s="267" t="s">
        <v>1111</v>
      </c>
      <c r="E2199" s="267" t="s">
        <v>654</v>
      </c>
      <c r="F2199" s="279">
        <f>SUM(G2199:L2199)</f>
        <v>0</v>
      </c>
      <c r="G2199" s="279" t="s">
        <v>545</v>
      </c>
      <c r="H2199" s="279" t="s">
        <v>545</v>
      </c>
      <c r="I2199" s="279" t="s">
        <v>545</v>
      </c>
      <c r="J2199" s="279" t="s">
        <v>545</v>
      </c>
      <c r="K2199" s="279" t="s">
        <v>545</v>
      </c>
      <c r="L2199" s="279" t="s">
        <v>545</v>
      </c>
      <c r="M2199" s="279" t="s">
        <v>545</v>
      </c>
    </row>
    <row r="2200" spans="1:13" ht="15" customHeight="1">
      <c r="B2200" s="576" t="s">
        <v>547</v>
      </c>
      <c r="C2200" s="577"/>
      <c r="D2200" s="267" t="s">
        <v>1111</v>
      </c>
      <c r="E2200" s="267" t="s">
        <v>654</v>
      </c>
      <c r="F2200" s="279">
        <f>SUM(G2200:L2200)</f>
        <v>0</v>
      </c>
      <c r="G2200" s="279" t="s">
        <v>545</v>
      </c>
      <c r="H2200" s="279" t="s">
        <v>545</v>
      </c>
      <c r="I2200" s="279" t="s">
        <v>545</v>
      </c>
      <c r="J2200" s="279" t="s">
        <v>545</v>
      </c>
      <c r="K2200" s="279" t="s">
        <v>545</v>
      </c>
      <c r="L2200" s="279" t="s">
        <v>545</v>
      </c>
      <c r="M2200" s="279" t="s">
        <v>545</v>
      </c>
    </row>
    <row r="2201" spans="1:13" ht="15" customHeight="1">
      <c r="A2201" s="265" t="s">
        <v>1413</v>
      </c>
      <c r="B2201" s="578" t="s">
        <v>652</v>
      </c>
      <c r="C2201" s="579"/>
      <c r="D2201" s="267" t="s">
        <v>1110</v>
      </c>
      <c r="E2201" s="267" t="s">
        <v>650</v>
      </c>
      <c r="F2201" s="280">
        <f>SUM(G2201:L2201)</f>
        <v>2831470.3</v>
      </c>
      <c r="G2201" s="280">
        <f t="shared" ref="G2201:M2201" si="454">SUM(G2203:G2205)</f>
        <v>2831470.3</v>
      </c>
      <c r="H2201" s="280">
        <f t="shared" si="454"/>
        <v>0</v>
      </c>
      <c r="I2201" s="280">
        <f t="shared" si="454"/>
        <v>0</v>
      </c>
      <c r="J2201" s="280">
        <f t="shared" si="454"/>
        <v>0</v>
      </c>
      <c r="K2201" s="280">
        <f t="shared" si="454"/>
        <v>0</v>
      </c>
      <c r="L2201" s="280">
        <f t="shared" si="454"/>
        <v>0</v>
      </c>
      <c r="M2201" s="280">
        <f t="shared" si="454"/>
        <v>0</v>
      </c>
    </row>
    <row r="2202" spans="1:13" ht="15" customHeight="1">
      <c r="B2202" s="576" t="s">
        <v>550</v>
      </c>
      <c r="C2202" s="577"/>
      <c r="D2202" s="267" t="s">
        <v>545</v>
      </c>
      <c r="E2202" s="267" t="s">
        <v>545</v>
      </c>
      <c r="F2202" s="277" t="s">
        <v>545</v>
      </c>
      <c r="G2202" s="277" t="s">
        <v>545</v>
      </c>
      <c r="H2202" s="277" t="s">
        <v>545</v>
      </c>
      <c r="I2202" s="277" t="s">
        <v>545</v>
      </c>
      <c r="J2202" s="277" t="s">
        <v>545</v>
      </c>
      <c r="K2202" s="277" t="s">
        <v>545</v>
      </c>
      <c r="L2202" s="277" t="s">
        <v>545</v>
      </c>
      <c r="M2202" s="277" t="s">
        <v>545</v>
      </c>
    </row>
    <row r="2203" spans="1:13" ht="30" customHeight="1">
      <c r="B2203" s="576" t="s">
        <v>549</v>
      </c>
      <c r="C2203" s="577"/>
      <c r="D2203" s="267" t="s">
        <v>1110</v>
      </c>
      <c r="E2203" s="267" t="s">
        <v>650</v>
      </c>
      <c r="F2203" s="279">
        <f>SUM(G2203:L2203)</f>
        <v>2831470.3</v>
      </c>
      <c r="G2203" s="279">
        <v>2831470.3</v>
      </c>
      <c r="H2203" s="279" t="s">
        <v>545</v>
      </c>
      <c r="I2203" s="279" t="s">
        <v>545</v>
      </c>
      <c r="J2203" s="279" t="s">
        <v>545</v>
      </c>
      <c r="K2203" s="279" t="s">
        <v>545</v>
      </c>
      <c r="L2203" s="279" t="s">
        <v>545</v>
      </c>
      <c r="M2203" s="279" t="s">
        <v>545</v>
      </c>
    </row>
    <row r="2204" spans="1:13" ht="15" customHeight="1">
      <c r="B2204" s="576" t="s">
        <v>548</v>
      </c>
      <c r="C2204" s="577"/>
      <c r="D2204" s="267" t="s">
        <v>1110</v>
      </c>
      <c r="E2204" s="267" t="s">
        <v>650</v>
      </c>
      <c r="F2204" s="279">
        <f>SUM(G2204:L2204)</f>
        <v>0</v>
      </c>
      <c r="G2204" s="279" t="s">
        <v>545</v>
      </c>
      <c r="H2204" s="279" t="s">
        <v>545</v>
      </c>
      <c r="I2204" s="279" t="s">
        <v>545</v>
      </c>
      <c r="J2204" s="279" t="s">
        <v>545</v>
      </c>
      <c r="K2204" s="279" t="s">
        <v>545</v>
      </c>
      <c r="L2204" s="279" t="s">
        <v>545</v>
      </c>
      <c r="M2204" s="279" t="s">
        <v>545</v>
      </c>
    </row>
    <row r="2205" spans="1:13" ht="15" customHeight="1">
      <c r="B2205" s="576" t="s">
        <v>547</v>
      </c>
      <c r="C2205" s="577"/>
      <c r="D2205" s="267" t="s">
        <v>1110</v>
      </c>
      <c r="E2205" s="267" t="s">
        <v>650</v>
      </c>
      <c r="F2205" s="279">
        <f>SUM(G2205:L2205)</f>
        <v>0</v>
      </c>
      <c r="G2205" s="279" t="s">
        <v>545</v>
      </c>
      <c r="H2205" s="279" t="s">
        <v>545</v>
      </c>
      <c r="I2205" s="279" t="s">
        <v>545</v>
      </c>
      <c r="J2205" s="279" t="s">
        <v>545</v>
      </c>
      <c r="K2205" s="279" t="s">
        <v>545</v>
      </c>
      <c r="L2205" s="279" t="s">
        <v>545</v>
      </c>
      <c r="M2205" s="279" t="s">
        <v>545</v>
      </c>
    </row>
    <row r="2206" spans="1:13" ht="15" customHeight="1">
      <c r="A2206" s="265" t="s">
        <v>1412</v>
      </c>
      <c r="B2206" s="578" t="s">
        <v>648</v>
      </c>
      <c r="C2206" s="579"/>
      <c r="D2206" s="267" t="s">
        <v>1109</v>
      </c>
      <c r="E2206" s="267" t="s">
        <v>646</v>
      </c>
      <c r="F2206" s="280">
        <f>SUM(G2206:L2206)</f>
        <v>0</v>
      </c>
      <c r="G2206" s="280">
        <f t="shared" ref="G2206:M2206" si="455">SUM(G2208:G2210)</f>
        <v>0</v>
      </c>
      <c r="H2206" s="280">
        <f t="shared" si="455"/>
        <v>0</v>
      </c>
      <c r="I2206" s="280">
        <f t="shared" si="455"/>
        <v>0</v>
      </c>
      <c r="J2206" s="280">
        <f t="shared" si="455"/>
        <v>0</v>
      </c>
      <c r="K2206" s="280">
        <f t="shared" si="455"/>
        <v>0</v>
      </c>
      <c r="L2206" s="280">
        <f t="shared" si="455"/>
        <v>0</v>
      </c>
      <c r="M2206" s="280">
        <f t="shared" si="455"/>
        <v>0</v>
      </c>
    </row>
    <row r="2207" spans="1:13" ht="15" customHeight="1">
      <c r="B2207" s="576" t="s">
        <v>550</v>
      </c>
      <c r="C2207" s="577"/>
      <c r="D2207" s="267" t="s">
        <v>545</v>
      </c>
      <c r="E2207" s="267" t="s">
        <v>545</v>
      </c>
      <c r="F2207" s="277" t="s">
        <v>545</v>
      </c>
      <c r="G2207" s="277" t="s">
        <v>545</v>
      </c>
      <c r="H2207" s="277" t="s">
        <v>545</v>
      </c>
      <c r="I2207" s="277" t="s">
        <v>545</v>
      </c>
      <c r="J2207" s="277" t="s">
        <v>545</v>
      </c>
      <c r="K2207" s="277" t="s">
        <v>545</v>
      </c>
      <c r="L2207" s="277" t="s">
        <v>545</v>
      </c>
      <c r="M2207" s="277" t="s">
        <v>545</v>
      </c>
    </row>
    <row r="2208" spans="1:13" ht="15" customHeight="1">
      <c r="B2208" s="576" t="s">
        <v>549</v>
      </c>
      <c r="C2208" s="577"/>
      <c r="D2208" s="267" t="s">
        <v>1109</v>
      </c>
      <c r="E2208" s="267" t="s">
        <v>646</v>
      </c>
      <c r="F2208" s="279">
        <f>SUM(G2208:L2208)</f>
        <v>0</v>
      </c>
      <c r="G2208" s="279" t="s">
        <v>545</v>
      </c>
      <c r="H2208" s="279" t="s">
        <v>545</v>
      </c>
      <c r="I2208" s="279" t="s">
        <v>545</v>
      </c>
      <c r="J2208" s="279" t="s">
        <v>545</v>
      </c>
      <c r="K2208" s="279" t="s">
        <v>545</v>
      </c>
      <c r="L2208" s="279" t="s">
        <v>545</v>
      </c>
      <c r="M2208" s="279" t="s">
        <v>545</v>
      </c>
    </row>
    <row r="2209" spans="1:13" ht="15" customHeight="1">
      <c r="B2209" s="576" t="s">
        <v>548</v>
      </c>
      <c r="C2209" s="577"/>
      <c r="D2209" s="267" t="s">
        <v>1109</v>
      </c>
      <c r="E2209" s="267" t="s">
        <v>646</v>
      </c>
      <c r="F2209" s="279">
        <f>SUM(G2209:L2209)</f>
        <v>0</v>
      </c>
      <c r="G2209" s="279" t="s">
        <v>545</v>
      </c>
      <c r="H2209" s="279" t="s">
        <v>545</v>
      </c>
      <c r="I2209" s="279" t="s">
        <v>545</v>
      </c>
      <c r="J2209" s="279" t="s">
        <v>545</v>
      </c>
      <c r="K2209" s="279" t="s">
        <v>545</v>
      </c>
      <c r="L2209" s="279" t="s">
        <v>545</v>
      </c>
      <c r="M2209" s="279" t="s">
        <v>545</v>
      </c>
    </row>
    <row r="2210" spans="1:13" ht="15" customHeight="1">
      <c r="B2210" s="576" t="s">
        <v>547</v>
      </c>
      <c r="C2210" s="577"/>
      <c r="D2210" s="267" t="s">
        <v>1109</v>
      </c>
      <c r="E2210" s="267" t="s">
        <v>646</v>
      </c>
      <c r="F2210" s="279">
        <f>SUM(G2210:L2210)</f>
        <v>0</v>
      </c>
      <c r="G2210" s="279" t="s">
        <v>545</v>
      </c>
      <c r="H2210" s="279" t="s">
        <v>545</v>
      </c>
      <c r="I2210" s="279" t="s">
        <v>545</v>
      </c>
      <c r="J2210" s="279" t="s">
        <v>545</v>
      </c>
      <c r="K2210" s="279" t="s">
        <v>545</v>
      </c>
      <c r="L2210" s="279" t="s">
        <v>545</v>
      </c>
      <c r="M2210" s="279" t="s">
        <v>545</v>
      </c>
    </row>
    <row r="2211" spans="1:13" ht="15" customHeight="1">
      <c r="A2211" s="265" t="s">
        <v>1411</v>
      </c>
      <c r="B2211" s="578" t="s">
        <v>644</v>
      </c>
      <c r="C2211" s="579"/>
      <c r="D2211" s="267" t="s">
        <v>1108</v>
      </c>
      <c r="E2211" s="267" t="s">
        <v>642</v>
      </c>
      <c r="F2211" s="280">
        <f>SUM(G2211:L2211)</f>
        <v>1128503.79</v>
      </c>
      <c r="G2211" s="280">
        <f t="shared" ref="G2211:M2211" si="456">SUM(G2213:G2215)</f>
        <v>1007175.05</v>
      </c>
      <c r="H2211" s="280">
        <f t="shared" si="456"/>
        <v>0</v>
      </c>
      <c r="I2211" s="280">
        <f t="shared" si="456"/>
        <v>0</v>
      </c>
      <c r="J2211" s="280">
        <f t="shared" si="456"/>
        <v>0</v>
      </c>
      <c r="K2211" s="280">
        <f t="shared" si="456"/>
        <v>0</v>
      </c>
      <c r="L2211" s="280">
        <f t="shared" si="456"/>
        <v>121328.74</v>
      </c>
      <c r="M2211" s="280">
        <f t="shared" si="456"/>
        <v>0</v>
      </c>
    </row>
    <row r="2212" spans="1:13" ht="15" customHeight="1">
      <c r="B2212" s="576" t="s">
        <v>550</v>
      </c>
      <c r="C2212" s="577"/>
      <c r="D2212" s="267" t="s">
        <v>545</v>
      </c>
      <c r="E2212" s="267" t="s">
        <v>545</v>
      </c>
      <c r="F2212" s="277" t="s">
        <v>545</v>
      </c>
      <c r="G2212" s="277" t="s">
        <v>545</v>
      </c>
      <c r="H2212" s="277" t="s">
        <v>545</v>
      </c>
      <c r="I2212" s="277" t="s">
        <v>545</v>
      </c>
      <c r="J2212" s="277" t="s">
        <v>545</v>
      </c>
      <c r="K2212" s="277" t="s">
        <v>545</v>
      </c>
      <c r="L2212" s="277" t="s">
        <v>545</v>
      </c>
      <c r="M2212" s="277" t="s">
        <v>545</v>
      </c>
    </row>
    <row r="2213" spans="1:13" ht="30" customHeight="1">
      <c r="B2213" s="576" t="s">
        <v>549</v>
      </c>
      <c r="C2213" s="577"/>
      <c r="D2213" s="267" t="s">
        <v>1108</v>
      </c>
      <c r="E2213" s="267" t="s">
        <v>642</v>
      </c>
      <c r="F2213" s="279">
        <f>SUM(G2213:L2213)</f>
        <v>1128503.79</v>
      </c>
      <c r="G2213" s="279">
        <v>1007175.05</v>
      </c>
      <c r="H2213" s="279" t="s">
        <v>545</v>
      </c>
      <c r="I2213" s="279">
        <v>0</v>
      </c>
      <c r="J2213" s="279">
        <v>0</v>
      </c>
      <c r="K2213" s="279" t="s">
        <v>545</v>
      </c>
      <c r="L2213" s="279">
        <v>121328.74</v>
      </c>
      <c r="M2213" s="279">
        <v>0</v>
      </c>
    </row>
    <row r="2214" spans="1:13" ht="30" customHeight="1">
      <c r="B2214" s="576" t="s">
        <v>548</v>
      </c>
      <c r="C2214" s="577"/>
      <c r="D2214" s="267" t="s">
        <v>1108</v>
      </c>
      <c r="E2214" s="267" t="s">
        <v>642</v>
      </c>
      <c r="F2214" s="279">
        <f>SUM(G2214:L2214)</f>
        <v>0</v>
      </c>
      <c r="G2214" s="279" t="s">
        <v>545</v>
      </c>
      <c r="H2214" s="279" t="s">
        <v>545</v>
      </c>
      <c r="I2214" s="279" t="s">
        <v>545</v>
      </c>
      <c r="J2214" s="279" t="s">
        <v>545</v>
      </c>
      <c r="K2214" s="279" t="s">
        <v>545</v>
      </c>
      <c r="L2214" s="279">
        <v>0</v>
      </c>
      <c r="M2214" s="279" t="s">
        <v>545</v>
      </c>
    </row>
    <row r="2215" spans="1:13">
      <c r="B2215" s="576" t="s">
        <v>547</v>
      </c>
      <c r="C2215" s="577"/>
      <c r="D2215" s="267" t="s">
        <v>1108</v>
      </c>
      <c r="E2215" s="267" t="s">
        <v>642</v>
      </c>
      <c r="F2215" s="279">
        <f>SUM(G2215:L2215)</f>
        <v>0</v>
      </c>
      <c r="G2215" s="279" t="s">
        <v>545</v>
      </c>
      <c r="H2215" s="279" t="s">
        <v>545</v>
      </c>
      <c r="I2215" s="279" t="s">
        <v>545</v>
      </c>
      <c r="J2215" s="279" t="s">
        <v>545</v>
      </c>
      <c r="K2215" s="279" t="s">
        <v>545</v>
      </c>
      <c r="L2215" s="279">
        <v>0</v>
      </c>
      <c r="M2215" s="279" t="s">
        <v>545</v>
      </c>
    </row>
    <row r="2216" spans="1:13" ht="15" customHeight="1">
      <c r="A2216" s="265" t="s">
        <v>1410</v>
      </c>
      <c r="B2216" s="578" t="s">
        <v>640</v>
      </c>
      <c r="C2216" s="579"/>
      <c r="D2216" s="267" t="s">
        <v>1107</v>
      </c>
      <c r="E2216" s="267" t="s">
        <v>638</v>
      </c>
      <c r="F2216" s="280">
        <f>SUM(G2216:L2216)</f>
        <v>1186265.8</v>
      </c>
      <c r="G2216" s="280">
        <f t="shared" ref="G2216:M2216" si="457">SUM(G2218:G2220)</f>
        <v>964221.63</v>
      </c>
      <c r="H2216" s="280">
        <f t="shared" si="457"/>
        <v>0</v>
      </c>
      <c r="I2216" s="280">
        <f t="shared" si="457"/>
        <v>0</v>
      </c>
      <c r="J2216" s="280">
        <f t="shared" si="457"/>
        <v>0</v>
      </c>
      <c r="K2216" s="280">
        <f t="shared" si="457"/>
        <v>0</v>
      </c>
      <c r="L2216" s="280">
        <f t="shared" si="457"/>
        <v>222044.17</v>
      </c>
      <c r="M2216" s="280">
        <f t="shared" si="457"/>
        <v>0</v>
      </c>
    </row>
    <row r="2217" spans="1:13" ht="15" customHeight="1">
      <c r="B2217" s="576" t="s">
        <v>550</v>
      </c>
      <c r="C2217" s="577"/>
      <c r="D2217" s="267" t="s">
        <v>545</v>
      </c>
      <c r="E2217" s="267" t="s">
        <v>545</v>
      </c>
      <c r="F2217" s="277" t="s">
        <v>545</v>
      </c>
      <c r="G2217" s="277" t="s">
        <v>545</v>
      </c>
      <c r="H2217" s="277" t="s">
        <v>545</v>
      </c>
      <c r="I2217" s="277" t="s">
        <v>545</v>
      </c>
      <c r="J2217" s="277" t="s">
        <v>545</v>
      </c>
      <c r="K2217" s="277" t="s">
        <v>545</v>
      </c>
      <c r="L2217" s="277" t="s">
        <v>545</v>
      </c>
      <c r="M2217" s="277" t="s">
        <v>545</v>
      </c>
    </row>
    <row r="2218" spans="1:13" ht="30" customHeight="1">
      <c r="B2218" s="576" t="s">
        <v>549</v>
      </c>
      <c r="C2218" s="577"/>
      <c r="D2218" s="267" t="s">
        <v>1107</v>
      </c>
      <c r="E2218" s="267" t="s">
        <v>638</v>
      </c>
      <c r="F2218" s="279">
        <f>SUM(G2218:L2218)</f>
        <v>1186265.8</v>
      </c>
      <c r="G2218" s="279">
        <v>964221.63</v>
      </c>
      <c r="H2218" s="279" t="s">
        <v>545</v>
      </c>
      <c r="I2218" s="279">
        <v>0</v>
      </c>
      <c r="J2218" s="279">
        <v>0</v>
      </c>
      <c r="K2218" s="279" t="s">
        <v>545</v>
      </c>
      <c r="L2218" s="279">
        <v>222044.17</v>
      </c>
      <c r="M2218" s="279">
        <v>0</v>
      </c>
    </row>
    <row r="2219" spans="1:13" ht="30" customHeight="1">
      <c r="B2219" s="576" t="s">
        <v>548</v>
      </c>
      <c r="C2219" s="577"/>
      <c r="D2219" s="267" t="s">
        <v>1107</v>
      </c>
      <c r="E2219" s="267" t="s">
        <v>638</v>
      </c>
      <c r="F2219" s="279">
        <f>SUM(G2219:L2219)</f>
        <v>0</v>
      </c>
      <c r="G2219" s="279" t="s">
        <v>545</v>
      </c>
      <c r="H2219" s="279" t="s">
        <v>545</v>
      </c>
      <c r="I2219" s="279" t="s">
        <v>545</v>
      </c>
      <c r="J2219" s="279" t="s">
        <v>545</v>
      </c>
      <c r="K2219" s="279" t="s">
        <v>545</v>
      </c>
      <c r="L2219" s="279">
        <v>0</v>
      </c>
      <c r="M2219" s="279" t="s">
        <v>545</v>
      </c>
    </row>
    <row r="2220" spans="1:13">
      <c r="B2220" s="576" t="s">
        <v>547</v>
      </c>
      <c r="C2220" s="577"/>
      <c r="D2220" s="267" t="s">
        <v>1107</v>
      </c>
      <c r="E2220" s="267" t="s">
        <v>638</v>
      </c>
      <c r="F2220" s="279">
        <f>SUM(G2220:L2220)</f>
        <v>0</v>
      </c>
      <c r="G2220" s="279" t="s">
        <v>545</v>
      </c>
      <c r="H2220" s="279" t="s">
        <v>545</v>
      </c>
      <c r="I2220" s="279" t="s">
        <v>545</v>
      </c>
      <c r="J2220" s="279" t="s">
        <v>545</v>
      </c>
      <c r="K2220" s="279" t="s">
        <v>545</v>
      </c>
      <c r="L2220" s="279">
        <v>0</v>
      </c>
      <c r="M2220" s="279" t="s">
        <v>545</v>
      </c>
    </row>
    <row r="2221" spans="1:13" ht="15" customHeight="1">
      <c r="A2221" s="265" t="s">
        <v>1409</v>
      </c>
      <c r="B2221" s="578" t="s">
        <v>636</v>
      </c>
      <c r="C2221" s="579"/>
      <c r="D2221" s="267" t="s">
        <v>1106</v>
      </c>
      <c r="E2221" s="267" t="s">
        <v>634</v>
      </c>
      <c r="F2221" s="280">
        <f>SUM(G2221:L2221)</f>
        <v>0</v>
      </c>
      <c r="G2221" s="280">
        <f t="shared" ref="G2221:M2221" si="458">SUM(G2223:G2225)</f>
        <v>0</v>
      </c>
      <c r="H2221" s="280">
        <f t="shared" si="458"/>
        <v>0</v>
      </c>
      <c r="I2221" s="280">
        <f t="shared" si="458"/>
        <v>0</v>
      </c>
      <c r="J2221" s="280">
        <f t="shared" si="458"/>
        <v>0</v>
      </c>
      <c r="K2221" s="280">
        <f t="shared" si="458"/>
        <v>0</v>
      </c>
      <c r="L2221" s="280">
        <f t="shared" si="458"/>
        <v>0</v>
      </c>
      <c r="M2221" s="280">
        <f t="shared" si="458"/>
        <v>0</v>
      </c>
    </row>
    <row r="2222" spans="1:13" ht="15" customHeight="1">
      <c r="B2222" s="576" t="s">
        <v>550</v>
      </c>
      <c r="C2222" s="577"/>
      <c r="D2222" s="267" t="s">
        <v>545</v>
      </c>
      <c r="E2222" s="267" t="s">
        <v>545</v>
      </c>
      <c r="F2222" s="277" t="s">
        <v>545</v>
      </c>
      <c r="G2222" s="277" t="s">
        <v>545</v>
      </c>
      <c r="H2222" s="277" t="s">
        <v>545</v>
      </c>
      <c r="I2222" s="277" t="s">
        <v>545</v>
      </c>
      <c r="J2222" s="277" t="s">
        <v>545</v>
      </c>
      <c r="K2222" s="277" t="s">
        <v>545</v>
      </c>
      <c r="L2222" s="277" t="s">
        <v>545</v>
      </c>
      <c r="M2222" s="277" t="s">
        <v>545</v>
      </c>
    </row>
    <row r="2223" spans="1:13" ht="15" customHeight="1">
      <c r="B2223" s="576" t="s">
        <v>549</v>
      </c>
      <c r="C2223" s="577"/>
      <c r="D2223" s="267" t="s">
        <v>1106</v>
      </c>
      <c r="E2223" s="267" t="s">
        <v>634</v>
      </c>
      <c r="F2223" s="279">
        <f>SUM(G2223:L2223)</f>
        <v>0</v>
      </c>
      <c r="G2223" s="279" t="s">
        <v>545</v>
      </c>
      <c r="H2223" s="279" t="s">
        <v>545</v>
      </c>
      <c r="I2223" s="279" t="s">
        <v>545</v>
      </c>
      <c r="J2223" s="279" t="s">
        <v>545</v>
      </c>
      <c r="K2223" s="279" t="s">
        <v>545</v>
      </c>
      <c r="L2223" s="279" t="s">
        <v>545</v>
      </c>
      <c r="M2223" s="279" t="s">
        <v>545</v>
      </c>
    </row>
    <row r="2224" spans="1:13" ht="15" customHeight="1">
      <c r="B2224" s="576" t="s">
        <v>548</v>
      </c>
      <c r="C2224" s="577"/>
      <c r="D2224" s="267" t="s">
        <v>1106</v>
      </c>
      <c r="E2224" s="267" t="s">
        <v>634</v>
      </c>
      <c r="F2224" s="279">
        <f>SUM(G2224:L2224)</f>
        <v>0</v>
      </c>
      <c r="G2224" s="279" t="s">
        <v>545</v>
      </c>
      <c r="H2224" s="279" t="s">
        <v>545</v>
      </c>
      <c r="I2224" s="279" t="s">
        <v>545</v>
      </c>
      <c r="J2224" s="279" t="s">
        <v>545</v>
      </c>
      <c r="K2224" s="279" t="s">
        <v>545</v>
      </c>
      <c r="L2224" s="279" t="s">
        <v>545</v>
      </c>
      <c r="M2224" s="279" t="s">
        <v>545</v>
      </c>
    </row>
    <row r="2225" spans="1:13" ht="15" customHeight="1">
      <c r="B2225" s="576" t="s">
        <v>547</v>
      </c>
      <c r="C2225" s="577"/>
      <c r="D2225" s="267" t="s">
        <v>1106</v>
      </c>
      <c r="E2225" s="267" t="s">
        <v>634</v>
      </c>
      <c r="F2225" s="279">
        <f>SUM(G2225:L2225)</f>
        <v>0</v>
      </c>
      <c r="G2225" s="279" t="s">
        <v>545</v>
      </c>
      <c r="H2225" s="279" t="s">
        <v>545</v>
      </c>
      <c r="I2225" s="279" t="s">
        <v>545</v>
      </c>
      <c r="J2225" s="279" t="s">
        <v>545</v>
      </c>
      <c r="K2225" s="279" t="s">
        <v>545</v>
      </c>
      <c r="L2225" s="279" t="s">
        <v>545</v>
      </c>
      <c r="M2225" s="279" t="s">
        <v>545</v>
      </c>
    </row>
    <row r="2226" spans="1:13" ht="15" customHeight="1">
      <c r="A2226" s="265" t="s">
        <v>1409</v>
      </c>
      <c r="B2226" s="578" t="s">
        <v>574</v>
      </c>
      <c r="C2226" s="579"/>
      <c r="D2226" s="267">
        <v>2628</v>
      </c>
      <c r="E2226" s="283" t="s">
        <v>633</v>
      </c>
      <c r="F2226" s="280">
        <f>SUM(G2226:L2226)</f>
        <v>0</v>
      </c>
      <c r="G2226" s="280">
        <f t="shared" ref="G2226:M2226" si="459">SUM(G2228:G2230)</f>
        <v>0</v>
      </c>
      <c r="H2226" s="280">
        <f t="shared" si="459"/>
        <v>0</v>
      </c>
      <c r="I2226" s="280">
        <f t="shared" si="459"/>
        <v>0</v>
      </c>
      <c r="J2226" s="280">
        <f t="shared" si="459"/>
        <v>0</v>
      </c>
      <c r="K2226" s="280">
        <f t="shared" si="459"/>
        <v>0</v>
      </c>
      <c r="L2226" s="280">
        <f t="shared" si="459"/>
        <v>0</v>
      </c>
      <c r="M2226" s="280">
        <f t="shared" si="459"/>
        <v>0</v>
      </c>
    </row>
    <row r="2227" spans="1:13" ht="15" customHeight="1">
      <c r="B2227" s="576" t="s">
        <v>550</v>
      </c>
      <c r="C2227" s="577"/>
      <c r="D2227" s="267" t="s">
        <v>545</v>
      </c>
      <c r="E2227" s="267" t="s">
        <v>545</v>
      </c>
      <c r="F2227" s="277" t="s">
        <v>545</v>
      </c>
      <c r="G2227" s="277" t="s">
        <v>545</v>
      </c>
      <c r="H2227" s="277" t="s">
        <v>545</v>
      </c>
      <c r="I2227" s="277" t="s">
        <v>545</v>
      </c>
      <c r="J2227" s="277" t="s">
        <v>545</v>
      </c>
      <c r="K2227" s="277" t="s">
        <v>545</v>
      </c>
      <c r="L2227" s="277" t="s">
        <v>545</v>
      </c>
      <c r="M2227" s="277" t="s">
        <v>545</v>
      </c>
    </row>
    <row r="2228" spans="1:13" ht="15" customHeight="1">
      <c r="B2228" s="576" t="s">
        <v>549</v>
      </c>
      <c r="C2228" s="577"/>
      <c r="D2228" s="267">
        <v>2628</v>
      </c>
      <c r="E2228" s="283" t="s">
        <v>633</v>
      </c>
      <c r="F2228" s="279">
        <f>SUM(G2228:L2228)</f>
        <v>0</v>
      </c>
      <c r="G2228" s="279" t="s">
        <v>545</v>
      </c>
      <c r="H2228" s="279" t="s">
        <v>545</v>
      </c>
      <c r="I2228" s="279" t="s">
        <v>545</v>
      </c>
      <c r="J2228" s="279" t="s">
        <v>545</v>
      </c>
      <c r="K2228" s="279" t="s">
        <v>545</v>
      </c>
      <c r="L2228" s="279" t="s">
        <v>545</v>
      </c>
      <c r="M2228" s="279" t="s">
        <v>545</v>
      </c>
    </row>
    <row r="2229" spans="1:13" ht="15" customHeight="1">
      <c r="B2229" s="576" t="s">
        <v>548</v>
      </c>
      <c r="C2229" s="577"/>
      <c r="D2229" s="267">
        <v>2628</v>
      </c>
      <c r="E2229" s="283" t="s">
        <v>633</v>
      </c>
      <c r="F2229" s="279">
        <f>SUM(G2229:L2229)</f>
        <v>0</v>
      </c>
      <c r="G2229" s="279" t="s">
        <v>545</v>
      </c>
      <c r="H2229" s="279" t="s">
        <v>545</v>
      </c>
      <c r="I2229" s="279" t="s">
        <v>545</v>
      </c>
      <c r="J2229" s="279" t="s">
        <v>545</v>
      </c>
      <c r="K2229" s="279" t="s">
        <v>545</v>
      </c>
      <c r="L2229" s="279" t="s">
        <v>545</v>
      </c>
      <c r="M2229" s="279" t="s">
        <v>545</v>
      </c>
    </row>
    <row r="2230" spans="1:13" ht="15" customHeight="1">
      <c r="B2230" s="576" t="s">
        <v>547</v>
      </c>
      <c r="C2230" s="577"/>
      <c r="D2230" s="267">
        <v>2628</v>
      </c>
      <c r="E2230" s="283" t="s">
        <v>633</v>
      </c>
      <c r="F2230" s="279">
        <f>SUM(G2230:L2230)</f>
        <v>0</v>
      </c>
      <c r="G2230" s="279" t="s">
        <v>545</v>
      </c>
      <c r="H2230" s="279" t="s">
        <v>545</v>
      </c>
      <c r="I2230" s="279" t="s">
        <v>545</v>
      </c>
      <c r="J2230" s="279" t="s">
        <v>545</v>
      </c>
      <c r="K2230" s="279" t="s">
        <v>545</v>
      </c>
      <c r="L2230" s="279" t="s">
        <v>545</v>
      </c>
      <c r="M2230" s="279" t="s">
        <v>545</v>
      </c>
    </row>
    <row r="2231" spans="1:13" ht="15" customHeight="1">
      <c r="A2231" s="265" t="s">
        <v>1409</v>
      </c>
      <c r="B2231" s="578" t="s">
        <v>631</v>
      </c>
      <c r="C2231" s="579"/>
      <c r="D2231" s="267">
        <v>26281</v>
      </c>
      <c r="E2231" s="283" t="s">
        <v>630</v>
      </c>
      <c r="F2231" s="280">
        <f>SUM(G2231:L2231)</f>
        <v>0</v>
      </c>
      <c r="G2231" s="280">
        <f t="shared" ref="G2231:M2231" si="460">SUM(G2233:G2235)</f>
        <v>0</v>
      </c>
      <c r="H2231" s="280">
        <f t="shared" si="460"/>
        <v>0</v>
      </c>
      <c r="I2231" s="280">
        <f t="shared" si="460"/>
        <v>0</v>
      </c>
      <c r="J2231" s="280">
        <f t="shared" si="460"/>
        <v>0</v>
      </c>
      <c r="K2231" s="280">
        <f t="shared" si="460"/>
        <v>0</v>
      </c>
      <c r="L2231" s="280">
        <f t="shared" si="460"/>
        <v>0</v>
      </c>
      <c r="M2231" s="280">
        <f t="shared" si="460"/>
        <v>0</v>
      </c>
    </row>
    <row r="2232" spans="1:13" ht="15" customHeight="1">
      <c r="B2232" s="576" t="s">
        <v>550</v>
      </c>
      <c r="C2232" s="577"/>
      <c r="D2232" s="267" t="s">
        <v>545</v>
      </c>
      <c r="E2232" s="267" t="s">
        <v>545</v>
      </c>
      <c r="F2232" s="277" t="s">
        <v>545</v>
      </c>
      <c r="G2232" s="277" t="s">
        <v>545</v>
      </c>
      <c r="H2232" s="277" t="s">
        <v>545</v>
      </c>
      <c r="I2232" s="277" t="s">
        <v>545</v>
      </c>
      <c r="J2232" s="277" t="s">
        <v>545</v>
      </c>
      <c r="K2232" s="277" t="s">
        <v>545</v>
      </c>
      <c r="L2232" s="277" t="s">
        <v>545</v>
      </c>
      <c r="M2232" s="277" t="s">
        <v>545</v>
      </c>
    </row>
    <row r="2233" spans="1:13" ht="15" customHeight="1">
      <c r="B2233" s="576" t="s">
        <v>549</v>
      </c>
      <c r="C2233" s="577"/>
      <c r="D2233" s="267">
        <v>26281</v>
      </c>
      <c r="E2233" s="283" t="s">
        <v>630</v>
      </c>
      <c r="F2233" s="279">
        <f>SUM(G2233:L2233)</f>
        <v>0</v>
      </c>
      <c r="G2233" s="279" t="s">
        <v>545</v>
      </c>
      <c r="H2233" s="279" t="s">
        <v>545</v>
      </c>
      <c r="I2233" s="279" t="s">
        <v>545</v>
      </c>
      <c r="J2233" s="279" t="s">
        <v>545</v>
      </c>
      <c r="K2233" s="279" t="s">
        <v>545</v>
      </c>
      <c r="L2233" s="279" t="s">
        <v>545</v>
      </c>
      <c r="M2233" s="279" t="s">
        <v>545</v>
      </c>
    </row>
    <row r="2234" spans="1:13" ht="15" customHeight="1">
      <c r="B2234" s="576" t="s">
        <v>548</v>
      </c>
      <c r="C2234" s="577"/>
      <c r="D2234" s="267">
        <v>26281</v>
      </c>
      <c r="E2234" s="283" t="s">
        <v>630</v>
      </c>
      <c r="F2234" s="279">
        <f>SUM(G2234:L2234)</f>
        <v>0</v>
      </c>
      <c r="G2234" s="279" t="s">
        <v>545</v>
      </c>
      <c r="H2234" s="279" t="s">
        <v>545</v>
      </c>
      <c r="I2234" s="279" t="s">
        <v>545</v>
      </c>
      <c r="J2234" s="279" t="s">
        <v>545</v>
      </c>
      <c r="K2234" s="279" t="s">
        <v>545</v>
      </c>
      <c r="L2234" s="279" t="s">
        <v>545</v>
      </c>
      <c r="M2234" s="279" t="s">
        <v>545</v>
      </c>
    </row>
    <row r="2235" spans="1:13" ht="15" customHeight="1">
      <c r="B2235" s="576" t="s">
        <v>547</v>
      </c>
      <c r="C2235" s="577"/>
      <c r="D2235" s="267">
        <v>26281</v>
      </c>
      <c r="E2235" s="283" t="s">
        <v>630</v>
      </c>
      <c r="F2235" s="279">
        <f>SUM(G2235:L2235)</f>
        <v>0</v>
      </c>
      <c r="G2235" s="279" t="s">
        <v>545</v>
      </c>
      <c r="H2235" s="279" t="s">
        <v>545</v>
      </c>
      <c r="I2235" s="279" t="s">
        <v>545</v>
      </c>
      <c r="J2235" s="279" t="s">
        <v>545</v>
      </c>
      <c r="K2235" s="279" t="s">
        <v>545</v>
      </c>
      <c r="L2235" s="279" t="s">
        <v>545</v>
      </c>
      <c r="M2235" s="279" t="s">
        <v>545</v>
      </c>
    </row>
    <row r="2236" spans="1:13" ht="15" customHeight="1">
      <c r="A2236" s="265" t="s">
        <v>1408</v>
      </c>
      <c r="B2236" s="578" t="s">
        <v>570</v>
      </c>
      <c r="C2236" s="579"/>
      <c r="D2236" s="267" t="s">
        <v>1103</v>
      </c>
      <c r="E2236" s="267" t="s">
        <v>627</v>
      </c>
      <c r="F2236" s="280">
        <f>SUM(G2236:L2236)</f>
        <v>100000</v>
      </c>
      <c r="G2236" s="280">
        <f t="shared" ref="G2236:M2236" si="461">SUM(G2238:G2240)</f>
        <v>0</v>
      </c>
      <c r="H2236" s="280">
        <f t="shared" si="461"/>
        <v>0</v>
      </c>
      <c r="I2236" s="280">
        <f t="shared" si="461"/>
        <v>0</v>
      </c>
      <c r="J2236" s="280">
        <f t="shared" si="461"/>
        <v>0</v>
      </c>
      <c r="K2236" s="280">
        <f t="shared" si="461"/>
        <v>0</v>
      </c>
      <c r="L2236" s="280">
        <f t="shared" si="461"/>
        <v>100000</v>
      </c>
      <c r="M2236" s="280">
        <f t="shared" si="461"/>
        <v>0</v>
      </c>
    </row>
    <row r="2237" spans="1:13" ht="15" customHeight="1">
      <c r="B2237" s="576" t="s">
        <v>550</v>
      </c>
      <c r="C2237" s="577"/>
      <c r="D2237" s="267" t="s">
        <v>545</v>
      </c>
      <c r="E2237" s="267" t="s">
        <v>545</v>
      </c>
      <c r="F2237" s="277" t="s">
        <v>545</v>
      </c>
      <c r="G2237" s="277" t="s">
        <v>545</v>
      </c>
      <c r="H2237" s="277" t="s">
        <v>545</v>
      </c>
      <c r="I2237" s="277" t="s">
        <v>545</v>
      </c>
      <c r="J2237" s="277" t="s">
        <v>545</v>
      </c>
      <c r="K2237" s="277" t="s">
        <v>545</v>
      </c>
      <c r="L2237" s="277" t="s">
        <v>545</v>
      </c>
      <c r="M2237" s="277" t="s">
        <v>545</v>
      </c>
    </row>
    <row r="2238" spans="1:13" ht="30" customHeight="1">
      <c r="B2238" s="576" t="s">
        <v>549</v>
      </c>
      <c r="C2238" s="577"/>
      <c r="D2238" s="267" t="s">
        <v>1103</v>
      </c>
      <c r="E2238" s="267" t="s">
        <v>627</v>
      </c>
      <c r="F2238" s="279">
        <f>SUM(G2238:L2238)</f>
        <v>100000</v>
      </c>
      <c r="G2238" s="279">
        <v>0</v>
      </c>
      <c r="H2238" s="279" t="s">
        <v>545</v>
      </c>
      <c r="I2238" s="279">
        <v>0</v>
      </c>
      <c r="J2238" s="279">
        <v>0</v>
      </c>
      <c r="K2238" s="279" t="s">
        <v>545</v>
      </c>
      <c r="L2238" s="279">
        <v>100000</v>
      </c>
      <c r="M2238" s="279">
        <v>0</v>
      </c>
    </row>
    <row r="2239" spans="1:13" ht="30" customHeight="1">
      <c r="B2239" s="576" t="s">
        <v>548</v>
      </c>
      <c r="C2239" s="577"/>
      <c r="D2239" s="267" t="s">
        <v>1103</v>
      </c>
      <c r="E2239" s="267" t="s">
        <v>627</v>
      </c>
      <c r="F2239" s="279">
        <f>SUM(G2239:L2239)</f>
        <v>0</v>
      </c>
      <c r="G2239" s="279" t="s">
        <v>545</v>
      </c>
      <c r="H2239" s="279" t="s">
        <v>545</v>
      </c>
      <c r="I2239" s="279" t="s">
        <v>545</v>
      </c>
      <c r="J2239" s="279" t="s">
        <v>545</v>
      </c>
      <c r="K2239" s="279" t="s">
        <v>545</v>
      </c>
      <c r="L2239" s="279">
        <v>0</v>
      </c>
      <c r="M2239" s="279" t="s">
        <v>545</v>
      </c>
    </row>
    <row r="2240" spans="1:13">
      <c r="B2240" s="576" t="s">
        <v>547</v>
      </c>
      <c r="C2240" s="577"/>
      <c r="D2240" s="267" t="s">
        <v>1103</v>
      </c>
      <c r="E2240" s="267" t="s">
        <v>627</v>
      </c>
      <c r="F2240" s="279">
        <f>SUM(G2240:L2240)</f>
        <v>0</v>
      </c>
      <c r="G2240" s="279" t="s">
        <v>545</v>
      </c>
      <c r="H2240" s="279" t="s">
        <v>545</v>
      </c>
      <c r="I2240" s="279" t="s">
        <v>545</v>
      </c>
      <c r="J2240" s="279" t="s">
        <v>545</v>
      </c>
      <c r="K2240" s="279" t="s">
        <v>545</v>
      </c>
      <c r="L2240" s="279">
        <v>0</v>
      </c>
      <c r="M2240" s="279" t="s">
        <v>545</v>
      </c>
    </row>
    <row r="2241" spans="1:13" ht="15" customHeight="1">
      <c r="A2241" s="265" t="s">
        <v>1407</v>
      </c>
      <c r="B2241" s="578" t="s">
        <v>625</v>
      </c>
      <c r="C2241" s="579"/>
      <c r="D2241" s="267" t="s">
        <v>1102</v>
      </c>
      <c r="E2241" s="267" t="s">
        <v>623</v>
      </c>
      <c r="F2241" s="280">
        <f>SUM(G2241:L2241)</f>
        <v>0</v>
      </c>
      <c r="G2241" s="280">
        <f t="shared" ref="G2241:M2241" si="462">SUM(G2243:G2245)</f>
        <v>0</v>
      </c>
      <c r="H2241" s="280">
        <f t="shared" si="462"/>
        <v>0</v>
      </c>
      <c r="I2241" s="280">
        <f t="shared" si="462"/>
        <v>0</v>
      </c>
      <c r="J2241" s="280">
        <f t="shared" si="462"/>
        <v>0</v>
      </c>
      <c r="K2241" s="280">
        <f t="shared" si="462"/>
        <v>0</v>
      </c>
      <c r="L2241" s="280">
        <f t="shared" si="462"/>
        <v>0</v>
      </c>
      <c r="M2241" s="280">
        <f t="shared" si="462"/>
        <v>0</v>
      </c>
    </row>
    <row r="2242" spans="1:13" ht="15" customHeight="1">
      <c r="B2242" s="576" t="s">
        <v>550</v>
      </c>
      <c r="C2242" s="577"/>
      <c r="D2242" s="267" t="s">
        <v>545</v>
      </c>
      <c r="E2242" s="267" t="s">
        <v>545</v>
      </c>
      <c r="F2242" s="277" t="s">
        <v>545</v>
      </c>
      <c r="G2242" s="277" t="s">
        <v>545</v>
      </c>
      <c r="H2242" s="277" t="s">
        <v>545</v>
      </c>
      <c r="I2242" s="277" t="s">
        <v>545</v>
      </c>
      <c r="J2242" s="277" t="s">
        <v>545</v>
      </c>
      <c r="K2242" s="277" t="s">
        <v>545</v>
      </c>
      <c r="L2242" s="277" t="s">
        <v>545</v>
      </c>
      <c r="M2242" s="277" t="s">
        <v>545</v>
      </c>
    </row>
    <row r="2243" spans="1:13" ht="15" customHeight="1">
      <c r="B2243" s="576" t="s">
        <v>549</v>
      </c>
      <c r="C2243" s="577"/>
      <c r="D2243" s="267" t="s">
        <v>1102</v>
      </c>
      <c r="E2243" s="267" t="s">
        <v>623</v>
      </c>
      <c r="F2243" s="279">
        <f>SUM(G2243:L2243)</f>
        <v>0</v>
      </c>
      <c r="G2243" s="279" t="s">
        <v>545</v>
      </c>
      <c r="H2243" s="279" t="s">
        <v>545</v>
      </c>
      <c r="I2243" s="279" t="s">
        <v>545</v>
      </c>
      <c r="J2243" s="279" t="s">
        <v>545</v>
      </c>
      <c r="K2243" s="279" t="s">
        <v>545</v>
      </c>
      <c r="L2243" s="279" t="s">
        <v>545</v>
      </c>
      <c r="M2243" s="279" t="s">
        <v>545</v>
      </c>
    </row>
    <row r="2244" spans="1:13" ht="15" customHeight="1">
      <c r="B2244" s="576" t="s">
        <v>548</v>
      </c>
      <c r="C2244" s="577"/>
      <c r="D2244" s="267" t="s">
        <v>1102</v>
      </c>
      <c r="E2244" s="267" t="s">
        <v>623</v>
      </c>
      <c r="F2244" s="279">
        <f>SUM(G2244:L2244)</f>
        <v>0</v>
      </c>
      <c r="G2244" s="279" t="s">
        <v>545</v>
      </c>
      <c r="H2244" s="279" t="s">
        <v>545</v>
      </c>
      <c r="I2244" s="279" t="s">
        <v>545</v>
      </c>
      <c r="J2244" s="279" t="s">
        <v>545</v>
      </c>
      <c r="K2244" s="279" t="s">
        <v>545</v>
      </c>
      <c r="L2244" s="279" t="s">
        <v>545</v>
      </c>
      <c r="M2244" s="279" t="s">
        <v>545</v>
      </c>
    </row>
    <row r="2245" spans="1:13" ht="15" customHeight="1">
      <c r="B2245" s="576" t="s">
        <v>547</v>
      </c>
      <c r="C2245" s="577"/>
      <c r="D2245" s="267" t="s">
        <v>1102</v>
      </c>
      <c r="E2245" s="267" t="s">
        <v>623</v>
      </c>
      <c r="F2245" s="279">
        <f>SUM(G2245:L2245)</f>
        <v>0</v>
      </c>
      <c r="G2245" s="279" t="s">
        <v>545</v>
      </c>
      <c r="H2245" s="279" t="s">
        <v>545</v>
      </c>
      <c r="I2245" s="279" t="s">
        <v>545</v>
      </c>
      <c r="J2245" s="279" t="s">
        <v>545</v>
      </c>
      <c r="K2245" s="279" t="s">
        <v>545</v>
      </c>
      <c r="L2245" s="279" t="s">
        <v>545</v>
      </c>
      <c r="M2245" s="279" t="s">
        <v>545</v>
      </c>
    </row>
    <row r="2246" spans="1:13" ht="15" customHeight="1">
      <c r="A2246" s="265" t="s">
        <v>1406</v>
      </c>
      <c r="B2246" s="578" t="s">
        <v>621</v>
      </c>
      <c r="C2246" s="579"/>
      <c r="D2246" s="267" t="s">
        <v>1101</v>
      </c>
      <c r="E2246" s="267" t="s">
        <v>102</v>
      </c>
      <c r="F2246" s="280">
        <f>SUM(G2246:L2246)</f>
        <v>250000</v>
      </c>
      <c r="G2246" s="280">
        <f t="shared" ref="G2246:M2246" si="463">SUM(G2248:G2250)</f>
        <v>0</v>
      </c>
      <c r="H2246" s="280">
        <f t="shared" si="463"/>
        <v>0</v>
      </c>
      <c r="I2246" s="280">
        <f t="shared" si="463"/>
        <v>0</v>
      </c>
      <c r="J2246" s="280">
        <f t="shared" si="463"/>
        <v>0</v>
      </c>
      <c r="K2246" s="280">
        <f t="shared" si="463"/>
        <v>0</v>
      </c>
      <c r="L2246" s="280">
        <f t="shared" si="463"/>
        <v>250000</v>
      </c>
      <c r="M2246" s="280">
        <f t="shared" si="463"/>
        <v>0</v>
      </c>
    </row>
    <row r="2247" spans="1:13" ht="15" customHeight="1">
      <c r="B2247" s="576" t="s">
        <v>550</v>
      </c>
      <c r="C2247" s="577"/>
      <c r="D2247" s="267" t="s">
        <v>545</v>
      </c>
      <c r="E2247" s="267" t="s">
        <v>545</v>
      </c>
      <c r="F2247" s="277" t="s">
        <v>545</v>
      </c>
      <c r="G2247" s="277" t="s">
        <v>545</v>
      </c>
      <c r="H2247" s="277" t="s">
        <v>545</v>
      </c>
      <c r="I2247" s="277" t="s">
        <v>545</v>
      </c>
      <c r="J2247" s="277" t="s">
        <v>545</v>
      </c>
      <c r="K2247" s="277" t="s">
        <v>545</v>
      </c>
      <c r="L2247" s="277" t="s">
        <v>545</v>
      </c>
      <c r="M2247" s="277" t="s">
        <v>545</v>
      </c>
    </row>
    <row r="2248" spans="1:13" ht="30" customHeight="1">
      <c r="B2248" s="576" t="s">
        <v>549</v>
      </c>
      <c r="C2248" s="577"/>
      <c r="D2248" s="267" t="s">
        <v>1101</v>
      </c>
      <c r="E2248" s="267" t="s">
        <v>102</v>
      </c>
      <c r="F2248" s="279">
        <f>SUM(G2248:L2248)</f>
        <v>250000</v>
      </c>
      <c r="G2248" s="279">
        <v>0</v>
      </c>
      <c r="H2248" s="279" t="s">
        <v>545</v>
      </c>
      <c r="I2248" s="279">
        <v>0</v>
      </c>
      <c r="J2248" s="279">
        <v>0</v>
      </c>
      <c r="K2248" s="279" t="s">
        <v>545</v>
      </c>
      <c r="L2248" s="279">
        <v>250000</v>
      </c>
      <c r="M2248" s="279">
        <v>0</v>
      </c>
    </row>
    <row r="2249" spans="1:13" ht="30" customHeight="1">
      <c r="B2249" s="576" t="s">
        <v>548</v>
      </c>
      <c r="C2249" s="577"/>
      <c r="D2249" s="267" t="s">
        <v>1101</v>
      </c>
      <c r="E2249" s="267" t="s">
        <v>102</v>
      </c>
      <c r="F2249" s="279">
        <f>SUM(G2249:L2249)</f>
        <v>0</v>
      </c>
      <c r="G2249" s="279" t="s">
        <v>545</v>
      </c>
      <c r="H2249" s="279" t="s">
        <v>545</v>
      </c>
      <c r="I2249" s="279" t="s">
        <v>545</v>
      </c>
      <c r="J2249" s="279" t="s">
        <v>545</v>
      </c>
      <c r="K2249" s="279" t="s">
        <v>545</v>
      </c>
      <c r="L2249" s="279">
        <v>0</v>
      </c>
      <c r="M2249" s="279" t="s">
        <v>545</v>
      </c>
    </row>
    <row r="2250" spans="1:13">
      <c r="B2250" s="576" t="s">
        <v>547</v>
      </c>
      <c r="C2250" s="577"/>
      <c r="D2250" s="267" t="s">
        <v>1101</v>
      </c>
      <c r="E2250" s="267" t="s">
        <v>102</v>
      </c>
      <c r="F2250" s="279">
        <f>SUM(G2250:L2250)</f>
        <v>0</v>
      </c>
      <c r="G2250" s="279" t="s">
        <v>545</v>
      </c>
      <c r="H2250" s="279" t="s">
        <v>545</v>
      </c>
      <c r="I2250" s="279" t="s">
        <v>545</v>
      </c>
      <c r="J2250" s="279" t="s">
        <v>545</v>
      </c>
      <c r="K2250" s="279" t="s">
        <v>545</v>
      </c>
      <c r="L2250" s="279">
        <v>0</v>
      </c>
      <c r="M2250" s="279" t="s">
        <v>545</v>
      </c>
    </row>
    <row r="2251" spans="1:13" ht="15" customHeight="1">
      <c r="A2251" s="265" t="s">
        <v>1405</v>
      </c>
      <c r="B2251" s="578" t="s">
        <v>618</v>
      </c>
      <c r="C2251" s="579"/>
      <c r="D2251" s="267" t="s">
        <v>1100</v>
      </c>
      <c r="E2251" s="267" t="s">
        <v>616</v>
      </c>
      <c r="F2251" s="280">
        <f>SUM(G2251:L2251)</f>
        <v>0</v>
      </c>
      <c r="G2251" s="280">
        <f t="shared" ref="G2251:M2251" si="464">SUM(G2253:G2255)</f>
        <v>0</v>
      </c>
      <c r="H2251" s="280">
        <f t="shared" si="464"/>
        <v>0</v>
      </c>
      <c r="I2251" s="280">
        <f t="shared" si="464"/>
        <v>0</v>
      </c>
      <c r="J2251" s="280">
        <f t="shared" si="464"/>
        <v>0</v>
      </c>
      <c r="K2251" s="280">
        <f t="shared" si="464"/>
        <v>0</v>
      </c>
      <c r="L2251" s="280">
        <f t="shared" si="464"/>
        <v>0</v>
      </c>
      <c r="M2251" s="280">
        <f t="shared" si="464"/>
        <v>0</v>
      </c>
    </row>
    <row r="2252" spans="1:13" ht="15" customHeight="1">
      <c r="B2252" s="610" t="s">
        <v>550</v>
      </c>
      <c r="C2252" s="611"/>
      <c r="D2252" s="267" t="s">
        <v>545</v>
      </c>
      <c r="E2252" s="267" t="s">
        <v>545</v>
      </c>
      <c r="F2252" s="277" t="s">
        <v>545</v>
      </c>
      <c r="G2252" s="277" t="s">
        <v>545</v>
      </c>
      <c r="H2252" s="277" t="s">
        <v>545</v>
      </c>
      <c r="I2252" s="277" t="s">
        <v>545</v>
      </c>
      <c r="J2252" s="277" t="s">
        <v>545</v>
      </c>
      <c r="K2252" s="277" t="s">
        <v>545</v>
      </c>
      <c r="L2252" s="277" t="s">
        <v>545</v>
      </c>
      <c r="M2252" s="277" t="s">
        <v>545</v>
      </c>
    </row>
    <row r="2253" spans="1:13" ht="15" customHeight="1">
      <c r="B2253" s="610" t="s">
        <v>549</v>
      </c>
      <c r="C2253" s="611"/>
      <c r="D2253" s="267" t="s">
        <v>1100</v>
      </c>
      <c r="E2253" s="267" t="s">
        <v>616</v>
      </c>
      <c r="F2253" s="279">
        <f>SUM(G2253:L2253)</f>
        <v>0</v>
      </c>
      <c r="G2253" s="279" t="s">
        <v>545</v>
      </c>
      <c r="H2253" s="279" t="s">
        <v>545</v>
      </c>
      <c r="I2253" s="279" t="s">
        <v>545</v>
      </c>
      <c r="J2253" s="279" t="s">
        <v>545</v>
      </c>
      <c r="K2253" s="279" t="s">
        <v>545</v>
      </c>
      <c r="L2253" s="279" t="s">
        <v>545</v>
      </c>
      <c r="M2253" s="279" t="s">
        <v>545</v>
      </c>
    </row>
    <row r="2254" spans="1:13" ht="15" customHeight="1">
      <c r="B2254" s="610" t="s">
        <v>548</v>
      </c>
      <c r="C2254" s="611"/>
      <c r="D2254" s="267" t="s">
        <v>1100</v>
      </c>
      <c r="E2254" s="267" t="s">
        <v>616</v>
      </c>
      <c r="F2254" s="279">
        <f>SUM(G2254:L2254)</f>
        <v>0</v>
      </c>
      <c r="G2254" s="279" t="s">
        <v>545</v>
      </c>
      <c r="H2254" s="279" t="s">
        <v>545</v>
      </c>
      <c r="I2254" s="279" t="s">
        <v>545</v>
      </c>
      <c r="J2254" s="279" t="s">
        <v>545</v>
      </c>
      <c r="K2254" s="279" t="s">
        <v>545</v>
      </c>
      <c r="L2254" s="279" t="s">
        <v>545</v>
      </c>
      <c r="M2254" s="279" t="s">
        <v>545</v>
      </c>
    </row>
    <row r="2255" spans="1:13" ht="15" customHeight="1">
      <c r="B2255" s="610" t="s">
        <v>547</v>
      </c>
      <c r="C2255" s="611"/>
      <c r="D2255" s="267" t="s">
        <v>1100</v>
      </c>
      <c r="E2255" s="267" t="s">
        <v>616</v>
      </c>
      <c r="F2255" s="279">
        <f>SUM(G2255:L2255)</f>
        <v>0</v>
      </c>
      <c r="G2255" s="279" t="s">
        <v>545</v>
      </c>
      <c r="H2255" s="279" t="s">
        <v>545</v>
      </c>
      <c r="I2255" s="279" t="s">
        <v>545</v>
      </c>
      <c r="J2255" s="279" t="s">
        <v>545</v>
      </c>
      <c r="K2255" s="279" t="s">
        <v>545</v>
      </c>
      <c r="L2255" s="279" t="s">
        <v>545</v>
      </c>
      <c r="M2255" s="279" t="s">
        <v>545</v>
      </c>
    </row>
    <row r="2256" spans="1:13" ht="15" customHeight="1">
      <c r="A2256" s="265" t="s">
        <v>1404</v>
      </c>
      <c r="B2256" s="578" t="s">
        <v>614</v>
      </c>
      <c r="C2256" s="579"/>
      <c r="D2256" s="267" t="s">
        <v>1099</v>
      </c>
      <c r="E2256" s="267" t="s">
        <v>612</v>
      </c>
      <c r="F2256" s="280">
        <f>SUM(G2256:L2256)</f>
        <v>0</v>
      </c>
      <c r="G2256" s="280">
        <f t="shared" ref="G2256:M2256" si="465">SUM(G2258:G2260)</f>
        <v>0</v>
      </c>
      <c r="H2256" s="280">
        <f t="shared" si="465"/>
        <v>0</v>
      </c>
      <c r="I2256" s="280">
        <f t="shared" si="465"/>
        <v>0</v>
      </c>
      <c r="J2256" s="280">
        <f t="shared" si="465"/>
        <v>0</v>
      </c>
      <c r="K2256" s="280">
        <f t="shared" si="465"/>
        <v>0</v>
      </c>
      <c r="L2256" s="280">
        <f t="shared" si="465"/>
        <v>0</v>
      </c>
      <c r="M2256" s="280">
        <f t="shared" si="465"/>
        <v>0</v>
      </c>
    </row>
    <row r="2257" spans="1:13" ht="15" customHeight="1">
      <c r="B2257" s="610" t="s">
        <v>550</v>
      </c>
      <c r="C2257" s="611"/>
      <c r="D2257" s="267" t="s">
        <v>545</v>
      </c>
      <c r="E2257" s="267" t="s">
        <v>545</v>
      </c>
      <c r="F2257" s="277" t="s">
        <v>545</v>
      </c>
      <c r="G2257" s="277" t="s">
        <v>545</v>
      </c>
      <c r="H2257" s="277" t="s">
        <v>545</v>
      </c>
      <c r="I2257" s="277" t="s">
        <v>545</v>
      </c>
      <c r="J2257" s="277" t="s">
        <v>545</v>
      </c>
      <c r="K2257" s="277" t="s">
        <v>545</v>
      </c>
      <c r="L2257" s="277" t="s">
        <v>545</v>
      </c>
      <c r="M2257" s="277" t="s">
        <v>545</v>
      </c>
    </row>
    <row r="2258" spans="1:13" ht="15" customHeight="1">
      <c r="B2258" s="610" t="s">
        <v>549</v>
      </c>
      <c r="C2258" s="611"/>
      <c r="D2258" s="267" t="s">
        <v>1099</v>
      </c>
      <c r="E2258" s="267" t="s">
        <v>612</v>
      </c>
      <c r="F2258" s="279">
        <f>SUM(G2258:L2258)</f>
        <v>0</v>
      </c>
      <c r="G2258" s="279" t="s">
        <v>545</v>
      </c>
      <c r="H2258" s="279" t="s">
        <v>545</v>
      </c>
      <c r="I2258" s="279" t="s">
        <v>545</v>
      </c>
      <c r="J2258" s="279" t="s">
        <v>545</v>
      </c>
      <c r="K2258" s="279" t="s">
        <v>545</v>
      </c>
      <c r="L2258" s="279" t="s">
        <v>545</v>
      </c>
      <c r="M2258" s="279" t="s">
        <v>545</v>
      </c>
    </row>
    <row r="2259" spans="1:13" ht="15" customHeight="1">
      <c r="B2259" s="610" t="s">
        <v>548</v>
      </c>
      <c r="C2259" s="611"/>
      <c r="D2259" s="267" t="s">
        <v>1099</v>
      </c>
      <c r="E2259" s="267" t="s">
        <v>612</v>
      </c>
      <c r="F2259" s="279">
        <f>SUM(G2259:L2259)</f>
        <v>0</v>
      </c>
      <c r="G2259" s="279" t="s">
        <v>545</v>
      </c>
      <c r="H2259" s="279" t="s">
        <v>545</v>
      </c>
      <c r="I2259" s="279" t="s">
        <v>545</v>
      </c>
      <c r="J2259" s="279" t="s">
        <v>545</v>
      </c>
      <c r="K2259" s="279" t="s">
        <v>545</v>
      </c>
      <c r="L2259" s="279" t="s">
        <v>545</v>
      </c>
      <c r="M2259" s="279" t="s">
        <v>545</v>
      </c>
    </row>
    <row r="2260" spans="1:13" ht="15" customHeight="1">
      <c r="B2260" s="610" t="s">
        <v>547</v>
      </c>
      <c r="C2260" s="611"/>
      <c r="D2260" s="267" t="s">
        <v>1099</v>
      </c>
      <c r="E2260" s="267" t="s">
        <v>612</v>
      </c>
      <c r="F2260" s="279">
        <f>SUM(G2260:L2260)</f>
        <v>0</v>
      </c>
      <c r="G2260" s="279" t="s">
        <v>545</v>
      </c>
      <c r="H2260" s="279" t="s">
        <v>545</v>
      </c>
      <c r="I2260" s="279" t="s">
        <v>545</v>
      </c>
      <c r="J2260" s="279" t="s">
        <v>545</v>
      </c>
      <c r="K2260" s="279" t="s">
        <v>545</v>
      </c>
      <c r="L2260" s="279" t="s">
        <v>545</v>
      </c>
      <c r="M2260" s="279" t="s">
        <v>545</v>
      </c>
    </row>
    <row r="2261" spans="1:13" ht="15" customHeight="1">
      <c r="A2261" s="265" t="s">
        <v>1403</v>
      </c>
      <c r="B2261" s="578" t="s">
        <v>610</v>
      </c>
      <c r="C2261" s="579"/>
      <c r="D2261" s="267" t="s">
        <v>1098</v>
      </c>
      <c r="E2261" s="267" t="s">
        <v>608</v>
      </c>
      <c r="F2261" s="280">
        <f>SUM(G2261:L2261)</f>
        <v>0</v>
      </c>
      <c r="G2261" s="280">
        <f t="shared" ref="G2261:M2261" si="466">SUM(G2263:G2265)</f>
        <v>0</v>
      </c>
      <c r="H2261" s="280">
        <f t="shared" si="466"/>
        <v>0</v>
      </c>
      <c r="I2261" s="280">
        <f t="shared" si="466"/>
        <v>0</v>
      </c>
      <c r="J2261" s="280">
        <f t="shared" si="466"/>
        <v>0</v>
      </c>
      <c r="K2261" s="280">
        <f t="shared" si="466"/>
        <v>0</v>
      </c>
      <c r="L2261" s="280">
        <f t="shared" si="466"/>
        <v>0</v>
      </c>
      <c r="M2261" s="280">
        <f t="shared" si="466"/>
        <v>0</v>
      </c>
    </row>
    <row r="2262" spans="1:13" ht="15" customHeight="1">
      <c r="B2262" s="610" t="s">
        <v>550</v>
      </c>
      <c r="C2262" s="611"/>
      <c r="D2262" s="267" t="s">
        <v>545</v>
      </c>
      <c r="E2262" s="267" t="s">
        <v>545</v>
      </c>
      <c r="F2262" s="277" t="s">
        <v>545</v>
      </c>
      <c r="G2262" s="277" t="s">
        <v>545</v>
      </c>
      <c r="H2262" s="277" t="s">
        <v>545</v>
      </c>
      <c r="I2262" s="277" t="s">
        <v>545</v>
      </c>
      <c r="J2262" s="277" t="s">
        <v>545</v>
      </c>
      <c r="K2262" s="277" t="s">
        <v>545</v>
      </c>
      <c r="L2262" s="277" t="s">
        <v>545</v>
      </c>
      <c r="M2262" s="277" t="s">
        <v>545</v>
      </c>
    </row>
    <row r="2263" spans="1:13" ht="15" customHeight="1">
      <c r="B2263" s="610" t="s">
        <v>549</v>
      </c>
      <c r="C2263" s="611"/>
      <c r="D2263" s="267" t="s">
        <v>1098</v>
      </c>
      <c r="E2263" s="267" t="s">
        <v>608</v>
      </c>
      <c r="F2263" s="279">
        <f>SUM(G2263:L2263)</f>
        <v>0</v>
      </c>
      <c r="G2263" s="279" t="s">
        <v>545</v>
      </c>
      <c r="H2263" s="279" t="s">
        <v>545</v>
      </c>
      <c r="I2263" s="279" t="s">
        <v>545</v>
      </c>
      <c r="J2263" s="279" t="s">
        <v>545</v>
      </c>
      <c r="K2263" s="279" t="s">
        <v>545</v>
      </c>
      <c r="L2263" s="279" t="s">
        <v>545</v>
      </c>
      <c r="M2263" s="279" t="s">
        <v>545</v>
      </c>
    </row>
    <row r="2264" spans="1:13" ht="15" customHeight="1">
      <c r="B2264" s="610" t="s">
        <v>548</v>
      </c>
      <c r="C2264" s="611"/>
      <c r="D2264" s="267" t="s">
        <v>1098</v>
      </c>
      <c r="E2264" s="267" t="s">
        <v>608</v>
      </c>
      <c r="F2264" s="279">
        <f>SUM(G2264:L2264)</f>
        <v>0</v>
      </c>
      <c r="G2264" s="279" t="s">
        <v>545</v>
      </c>
      <c r="H2264" s="279" t="s">
        <v>545</v>
      </c>
      <c r="I2264" s="279" t="s">
        <v>545</v>
      </c>
      <c r="J2264" s="279" t="s">
        <v>545</v>
      </c>
      <c r="K2264" s="279" t="s">
        <v>545</v>
      </c>
      <c r="L2264" s="279" t="s">
        <v>545</v>
      </c>
      <c r="M2264" s="279" t="s">
        <v>545</v>
      </c>
    </row>
    <row r="2265" spans="1:13" ht="15" customHeight="1">
      <c r="B2265" s="610" t="s">
        <v>547</v>
      </c>
      <c r="C2265" s="611"/>
      <c r="D2265" s="267" t="s">
        <v>1098</v>
      </c>
      <c r="E2265" s="267" t="s">
        <v>608</v>
      </c>
      <c r="F2265" s="279">
        <f>SUM(G2265:L2265)</f>
        <v>0</v>
      </c>
      <c r="G2265" s="279" t="s">
        <v>545</v>
      </c>
      <c r="H2265" s="279" t="s">
        <v>545</v>
      </c>
      <c r="I2265" s="279" t="s">
        <v>545</v>
      </c>
      <c r="J2265" s="279" t="s">
        <v>545</v>
      </c>
      <c r="K2265" s="279" t="s">
        <v>545</v>
      </c>
      <c r="L2265" s="279" t="s">
        <v>545</v>
      </c>
      <c r="M2265" s="279" t="s">
        <v>545</v>
      </c>
    </row>
    <row r="2266" spans="1:13" ht="15" customHeight="1">
      <c r="A2266" s="265" t="s">
        <v>1402</v>
      </c>
      <c r="B2266" s="578" t="s">
        <v>606</v>
      </c>
      <c r="C2266" s="579"/>
      <c r="D2266" s="267" t="s">
        <v>1097</v>
      </c>
      <c r="E2266" s="267" t="s">
        <v>604</v>
      </c>
      <c r="F2266" s="280">
        <f>SUM(G2266:L2266)</f>
        <v>0</v>
      </c>
      <c r="G2266" s="280">
        <f t="shared" ref="G2266:M2266" si="467">SUM(G2268:G2270)</f>
        <v>0</v>
      </c>
      <c r="H2266" s="280">
        <f t="shared" si="467"/>
        <v>0</v>
      </c>
      <c r="I2266" s="280">
        <f t="shared" si="467"/>
        <v>0</v>
      </c>
      <c r="J2266" s="280">
        <f t="shared" si="467"/>
        <v>0</v>
      </c>
      <c r="K2266" s="280">
        <f t="shared" si="467"/>
        <v>0</v>
      </c>
      <c r="L2266" s="280">
        <f t="shared" si="467"/>
        <v>0</v>
      </c>
      <c r="M2266" s="280">
        <f t="shared" si="467"/>
        <v>0</v>
      </c>
    </row>
    <row r="2267" spans="1:13" ht="15" customHeight="1">
      <c r="B2267" s="610" t="s">
        <v>550</v>
      </c>
      <c r="C2267" s="611"/>
      <c r="D2267" s="267" t="s">
        <v>545</v>
      </c>
      <c r="E2267" s="267" t="s">
        <v>545</v>
      </c>
      <c r="F2267" s="277" t="s">
        <v>545</v>
      </c>
      <c r="G2267" s="277" t="s">
        <v>545</v>
      </c>
      <c r="H2267" s="277" t="s">
        <v>545</v>
      </c>
      <c r="I2267" s="277" t="s">
        <v>545</v>
      </c>
      <c r="J2267" s="277" t="s">
        <v>545</v>
      </c>
      <c r="K2267" s="277" t="s">
        <v>545</v>
      </c>
      <c r="L2267" s="277" t="s">
        <v>545</v>
      </c>
      <c r="M2267" s="277" t="s">
        <v>545</v>
      </c>
    </row>
    <row r="2268" spans="1:13" ht="15" customHeight="1">
      <c r="B2268" s="610" t="s">
        <v>549</v>
      </c>
      <c r="C2268" s="611"/>
      <c r="D2268" s="267" t="s">
        <v>1097</v>
      </c>
      <c r="E2268" s="267" t="s">
        <v>604</v>
      </c>
      <c r="F2268" s="279">
        <f>SUM(G2268:L2268)</f>
        <v>0</v>
      </c>
      <c r="G2268" s="279" t="s">
        <v>545</v>
      </c>
      <c r="H2268" s="279" t="s">
        <v>545</v>
      </c>
      <c r="I2268" s="279" t="s">
        <v>545</v>
      </c>
      <c r="J2268" s="279" t="s">
        <v>545</v>
      </c>
      <c r="K2268" s="279" t="s">
        <v>545</v>
      </c>
      <c r="L2268" s="279" t="s">
        <v>545</v>
      </c>
      <c r="M2268" s="279" t="s">
        <v>545</v>
      </c>
    </row>
    <row r="2269" spans="1:13" ht="15" customHeight="1">
      <c r="B2269" s="610" t="s">
        <v>548</v>
      </c>
      <c r="C2269" s="611"/>
      <c r="D2269" s="267" t="s">
        <v>1097</v>
      </c>
      <c r="E2269" s="267" t="s">
        <v>604</v>
      </c>
      <c r="F2269" s="279">
        <f>SUM(G2269:L2269)</f>
        <v>0</v>
      </c>
      <c r="G2269" s="279" t="s">
        <v>545</v>
      </c>
      <c r="H2269" s="279" t="s">
        <v>545</v>
      </c>
      <c r="I2269" s="279" t="s">
        <v>545</v>
      </c>
      <c r="J2269" s="279" t="s">
        <v>545</v>
      </c>
      <c r="K2269" s="279" t="s">
        <v>545</v>
      </c>
      <c r="L2269" s="279" t="s">
        <v>545</v>
      </c>
      <c r="M2269" s="279" t="s">
        <v>545</v>
      </c>
    </row>
    <row r="2270" spans="1:13" ht="15" customHeight="1">
      <c r="B2270" s="610" t="s">
        <v>547</v>
      </c>
      <c r="C2270" s="611"/>
      <c r="D2270" s="267" t="s">
        <v>1097</v>
      </c>
      <c r="E2270" s="267" t="s">
        <v>604</v>
      </c>
      <c r="F2270" s="279">
        <f>SUM(G2270:L2270)</f>
        <v>0</v>
      </c>
      <c r="G2270" s="279" t="s">
        <v>545</v>
      </c>
      <c r="H2270" s="279" t="s">
        <v>545</v>
      </c>
      <c r="I2270" s="279" t="s">
        <v>545</v>
      </c>
      <c r="J2270" s="279" t="s">
        <v>545</v>
      </c>
      <c r="K2270" s="279" t="s">
        <v>545</v>
      </c>
      <c r="L2270" s="279" t="s">
        <v>545</v>
      </c>
      <c r="M2270" s="279" t="s">
        <v>545</v>
      </c>
    </row>
    <row r="2271" spans="1:13" ht="15" customHeight="1">
      <c r="A2271" s="265" t="s">
        <v>1401</v>
      </c>
      <c r="B2271" s="578" t="s">
        <v>602</v>
      </c>
      <c r="C2271" s="579"/>
      <c r="D2271" s="267" t="s">
        <v>1096</v>
      </c>
      <c r="E2271" s="267" t="s">
        <v>600</v>
      </c>
      <c r="F2271" s="280">
        <f>SUM(G2271:L2271)</f>
        <v>0</v>
      </c>
      <c r="G2271" s="280">
        <f t="shared" ref="G2271:M2271" si="468">SUM(G2273:G2275)</f>
        <v>0</v>
      </c>
      <c r="H2271" s="280">
        <f t="shared" si="468"/>
        <v>0</v>
      </c>
      <c r="I2271" s="280">
        <f t="shared" si="468"/>
        <v>0</v>
      </c>
      <c r="J2271" s="280">
        <f t="shared" si="468"/>
        <v>0</v>
      </c>
      <c r="K2271" s="280">
        <f t="shared" si="468"/>
        <v>0</v>
      </c>
      <c r="L2271" s="280">
        <f t="shared" si="468"/>
        <v>0</v>
      </c>
      <c r="M2271" s="280">
        <f t="shared" si="468"/>
        <v>0</v>
      </c>
    </row>
    <row r="2272" spans="1:13" ht="15" customHeight="1">
      <c r="B2272" s="610" t="s">
        <v>550</v>
      </c>
      <c r="C2272" s="611"/>
      <c r="D2272" s="267" t="s">
        <v>545</v>
      </c>
      <c r="E2272" s="267" t="s">
        <v>545</v>
      </c>
      <c r="F2272" s="277" t="s">
        <v>545</v>
      </c>
      <c r="G2272" s="277" t="s">
        <v>545</v>
      </c>
      <c r="H2272" s="277" t="s">
        <v>545</v>
      </c>
      <c r="I2272" s="277" t="s">
        <v>545</v>
      </c>
      <c r="J2272" s="277" t="s">
        <v>545</v>
      </c>
      <c r="K2272" s="277" t="s">
        <v>545</v>
      </c>
      <c r="L2272" s="277" t="s">
        <v>545</v>
      </c>
      <c r="M2272" s="277" t="s">
        <v>545</v>
      </c>
    </row>
    <row r="2273" spans="1:13" ht="15" customHeight="1">
      <c r="B2273" s="610" t="s">
        <v>549</v>
      </c>
      <c r="C2273" s="611"/>
      <c r="D2273" s="267" t="s">
        <v>1096</v>
      </c>
      <c r="E2273" s="267" t="s">
        <v>600</v>
      </c>
      <c r="F2273" s="279">
        <f>SUM(G2273:L2273)</f>
        <v>0</v>
      </c>
      <c r="G2273" s="279" t="s">
        <v>545</v>
      </c>
      <c r="H2273" s="279" t="s">
        <v>545</v>
      </c>
      <c r="I2273" s="279" t="s">
        <v>545</v>
      </c>
      <c r="J2273" s="279" t="s">
        <v>545</v>
      </c>
      <c r="K2273" s="279" t="s">
        <v>545</v>
      </c>
      <c r="L2273" s="279" t="s">
        <v>545</v>
      </c>
      <c r="M2273" s="279" t="s">
        <v>545</v>
      </c>
    </row>
    <row r="2274" spans="1:13" ht="15" customHeight="1">
      <c r="B2274" s="610" t="s">
        <v>548</v>
      </c>
      <c r="C2274" s="611"/>
      <c r="D2274" s="267" t="s">
        <v>1096</v>
      </c>
      <c r="E2274" s="267" t="s">
        <v>600</v>
      </c>
      <c r="F2274" s="279">
        <f>SUM(G2274:L2274)</f>
        <v>0</v>
      </c>
      <c r="G2274" s="279" t="s">
        <v>545</v>
      </c>
      <c r="H2274" s="279" t="s">
        <v>545</v>
      </c>
      <c r="I2274" s="279" t="s">
        <v>545</v>
      </c>
      <c r="J2274" s="279" t="s">
        <v>545</v>
      </c>
      <c r="K2274" s="279" t="s">
        <v>545</v>
      </c>
      <c r="L2274" s="279" t="s">
        <v>545</v>
      </c>
      <c r="M2274" s="279" t="s">
        <v>545</v>
      </c>
    </row>
    <row r="2275" spans="1:13" ht="15" customHeight="1">
      <c r="B2275" s="610" t="s">
        <v>547</v>
      </c>
      <c r="C2275" s="611"/>
      <c r="D2275" s="267" t="s">
        <v>1096</v>
      </c>
      <c r="E2275" s="267" t="s">
        <v>600</v>
      </c>
      <c r="F2275" s="279">
        <f>SUM(G2275:L2275)</f>
        <v>0</v>
      </c>
      <c r="G2275" s="279" t="s">
        <v>545</v>
      </c>
      <c r="H2275" s="279" t="s">
        <v>545</v>
      </c>
      <c r="I2275" s="279" t="s">
        <v>545</v>
      </c>
      <c r="J2275" s="279" t="s">
        <v>545</v>
      </c>
      <c r="K2275" s="279" t="s">
        <v>545</v>
      </c>
      <c r="L2275" s="279" t="s">
        <v>545</v>
      </c>
      <c r="M2275" s="279" t="s">
        <v>545</v>
      </c>
    </row>
    <row r="2276" spans="1:13" ht="15" customHeight="1">
      <c r="A2276" s="265" t="s">
        <v>1400</v>
      </c>
      <c r="B2276" s="578" t="s">
        <v>598</v>
      </c>
      <c r="C2276" s="579"/>
      <c r="D2276" s="267" t="s">
        <v>1095</v>
      </c>
      <c r="E2276" s="267" t="s">
        <v>596</v>
      </c>
      <c r="F2276" s="280">
        <f>SUM(G2276:L2276)</f>
        <v>150000</v>
      </c>
      <c r="G2276" s="280">
        <f t="shared" ref="G2276:M2276" si="469">SUM(G2278:G2280)</f>
        <v>0</v>
      </c>
      <c r="H2276" s="280">
        <f t="shared" si="469"/>
        <v>0</v>
      </c>
      <c r="I2276" s="280">
        <f t="shared" si="469"/>
        <v>0</v>
      </c>
      <c r="J2276" s="280">
        <f t="shared" si="469"/>
        <v>0</v>
      </c>
      <c r="K2276" s="280">
        <f t="shared" si="469"/>
        <v>0</v>
      </c>
      <c r="L2276" s="280">
        <f t="shared" si="469"/>
        <v>150000</v>
      </c>
      <c r="M2276" s="280">
        <f t="shared" si="469"/>
        <v>0</v>
      </c>
    </row>
    <row r="2277" spans="1:13" ht="15" customHeight="1">
      <c r="B2277" s="610" t="s">
        <v>550</v>
      </c>
      <c r="C2277" s="611"/>
      <c r="D2277" s="267" t="s">
        <v>545</v>
      </c>
      <c r="E2277" s="267" t="s">
        <v>545</v>
      </c>
      <c r="F2277" s="277" t="s">
        <v>545</v>
      </c>
      <c r="G2277" s="277" t="s">
        <v>545</v>
      </c>
      <c r="H2277" s="277" t="s">
        <v>545</v>
      </c>
      <c r="I2277" s="277" t="s">
        <v>545</v>
      </c>
      <c r="J2277" s="277" t="s">
        <v>545</v>
      </c>
      <c r="K2277" s="277" t="s">
        <v>545</v>
      </c>
      <c r="L2277" s="277" t="s">
        <v>545</v>
      </c>
      <c r="M2277" s="277" t="s">
        <v>545</v>
      </c>
    </row>
    <row r="2278" spans="1:13" ht="30" customHeight="1">
      <c r="B2278" s="610" t="s">
        <v>549</v>
      </c>
      <c r="C2278" s="611"/>
      <c r="D2278" s="267" t="s">
        <v>1095</v>
      </c>
      <c r="E2278" s="267" t="s">
        <v>596</v>
      </c>
      <c r="F2278" s="279">
        <f>SUM(G2278:L2278)</f>
        <v>150000</v>
      </c>
      <c r="G2278" s="279" t="s">
        <v>545</v>
      </c>
      <c r="H2278" s="279" t="s">
        <v>545</v>
      </c>
      <c r="I2278" s="279" t="s">
        <v>545</v>
      </c>
      <c r="J2278" s="279" t="s">
        <v>545</v>
      </c>
      <c r="K2278" s="279" t="s">
        <v>545</v>
      </c>
      <c r="L2278" s="279">
        <v>150000</v>
      </c>
      <c r="M2278" s="279" t="s">
        <v>545</v>
      </c>
    </row>
    <row r="2279" spans="1:13" ht="15" customHeight="1">
      <c r="B2279" s="610" t="s">
        <v>548</v>
      </c>
      <c r="C2279" s="611"/>
      <c r="D2279" s="267" t="s">
        <v>1095</v>
      </c>
      <c r="E2279" s="267" t="s">
        <v>596</v>
      </c>
      <c r="F2279" s="279">
        <f>SUM(G2279:L2279)</f>
        <v>0</v>
      </c>
      <c r="G2279" s="279" t="s">
        <v>545</v>
      </c>
      <c r="H2279" s="279" t="s">
        <v>545</v>
      </c>
      <c r="I2279" s="279" t="s">
        <v>545</v>
      </c>
      <c r="J2279" s="279" t="s">
        <v>545</v>
      </c>
      <c r="K2279" s="279" t="s">
        <v>545</v>
      </c>
      <c r="L2279" s="279" t="s">
        <v>545</v>
      </c>
      <c r="M2279" s="279" t="s">
        <v>545</v>
      </c>
    </row>
    <row r="2280" spans="1:13" ht="15" customHeight="1">
      <c r="B2280" s="610" t="s">
        <v>547</v>
      </c>
      <c r="C2280" s="611"/>
      <c r="D2280" s="267" t="s">
        <v>1095</v>
      </c>
      <c r="E2280" s="267" t="s">
        <v>596</v>
      </c>
      <c r="F2280" s="279">
        <f>SUM(G2280:L2280)</f>
        <v>0</v>
      </c>
      <c r="G2280" s="279" t="s">
        <v>545</v>
      </c>
      <c r="H2280" s="279" t="s">
        <v>545</v>
      </c>
      <c r="I2280" s="279" t="s">
        <v>545</v>
      </c>
      <c r="J2280" s="279" t="s">
        <v>545</v>
      </c>
      <c r="K2280" s="279" t="s">
        <v>545</v>
      </c>
      <c r="L2280" s="279" t="s">
        <v>545</v>
      </c>
      <c r="M2280" s="279" t="s">
        <v>545</v>
      </c>
    </row>
    <row r="2281" spans="1:13" ht="15" customHeight="1">
      <c r="A2281" s="265" t="s">
        <v>1399</v>
      </c>
      <c r="B2281" s="578" t="s">
        <v>594</v>
      </c>
      <c r="C2281" s="579"/>
      <c r="D2281" s="267" t="s">
        <v>1094</v>
      </c>
      <c r="E2281" s="267" t="s">
        <v>592</v>
      </c>
      <c r="F2281" s="280">
        <f>SUM(G2281:L2281)</f>
        <v>0</v>
      </c>
      <c r="G2281" s="280">
        <f t="shared" ref="G2281:M2281" si="470">SUM(G2283:G2285)</f>
        <v>0</v>
      </c>
      <c r="H2281" s="280">
        <f t="shared" si="470"/>
        <v>0</v>
      </c>
      <c r="I2281" s="280">
        <f t="shared" si="470"/>
        <v>0</v>
      </c>
      <c r="J2281" s="280">
        <f t="shared" si="470"/>
        <v>0</v>
      </c>
      <c r="K2281" s="280">
        <f t="shared" si="470"/>
        <v>0</v>
      </c>
      <c r="L2281" s="280">
        <f t="shared" si="470"/>
        <v>0</v>
      </c>
      <c r="M2281" s="280">
        <f t="shared" si="470"/>
        <v>0</v>
      </c>
    </row>
    <row r="2282" spans="1:13" ht="15" customHeight="1">
      <c r="B2282" s="610" t="s">
        <v>550</v>
      </c>
      <c r="C2282" s="611"/>
      <c r="D2282" s="267" t="s">
        <v>545</v>
      </c>
      <c r="E2282" s="267" t="s">
        <v>545</v>
      </c>
      <c r="F2282" s="277" t="s">
        <v>545</v>
      </c>
      <c r="G2282" s="277" t="s">
        <v>545</v>
      </c>
      <c r="H2282" s="277" t="s">
        <v>545</v>
      </c>
      <c r="I2282" s="277" t="s">
        <v>545</v>
      </c>
      <c r="J2282" s="277" t="s">
        <v>545</v>
      </c>
      <c r="K2282" s="277" t="s">
        <v>545</v>
      </c>
      <c r="L2282" s="277" t="s">
        <v>545</v>
      </c>
      <c r="M2282" s="277" t="s">
        <v>545</v>
      </c>
    </row>
    <row r="2283" spans="1:13" ht="15" customHeight="1">
      <c r="B2283" s="610" t="s">
        <v>549</v>
      </c>
      <c r="C2283" s="611"/>
      <c r="D2283" s="267" t="s">
        <v>1094</v>
      </c>
      <c r="E2283" s="267" t="s">
        <v>592</v>
      </c>
      <c r="F2283" s="279">
        <f>SUM(G2283:L2283)</f>
        <v>0</v>
      </c>
      <c r="G2283" s="279" t="s">
        <v>545</v>
      </c>
      <c r="H2283" s="279" t="s">
        <v>545</v>
      </c>
      <c r="I2283" s="279" t="s">
        <v>545</v>
      </c>
      <c r="J2283" s="279" t="s">
        <v>545</v>
      </c>
      <c r="K2283" s="279" t="s">
        <v>545</v>
      </c>
      <c r="L2283" s="279" t="s">
        <v>545</v>
      </c>
      <c r="M2283" s="279" t="s">
        <v>545</v>
      </c>
    </row>
    <row r="2284" spans="1:13" ht="15" customHeight="1">
      <c r="B2284" s="610" t="s">
        <v>548</v>
      </c>
      <c r="C2284" s="611"/>
      <c r="D2284" s="267" t="s">
        <v>1094</v>
      </c>
      <c r="E2284" s="267" t="s">
        <v>592</v>
      </c>
      <c r="F2284" s="279">
        <f>SUM(G2284:L2284)</f>
        <v>0</v>
      </c>
      <c r="G2284" s="279" t="s">
        <v>545</v>
      </c>
      <c r="H2284" s="279" t="s">
        <v>545</v>
      </c>
      <c r="I2284" s="279" t="s">
        <v>545</v>
      </c>
      <c r="J2284" s="279" t="s">
        <v>545</v>
      </c>
      <c r="K2284" s="279" t="s">
        <v>545</v>
      </c>
      <c r="L2284" s="279" t="s">
        <v>545</v>
      </c>
      <c r="M2284" s="279" t="s">
        <v>545</v>
      </c>
    </row>
    <row r="2285" spans="1:13" ht="15" customHeight="1">
      <c r="B2285" s="610" t="s">
        <v>547</v>
      </c>
      <c r="C2285" s="611"/>
      <c r="D2285" s="267" t="s">
        <v>1094</v>
      </c>
      <c r="E2285" s="267" t="s">
        <v>592</v>
      </c>
      <c r="F2285" s="279">
        <f>SUM(G2285:L2285)</f>
        <v>0</v>
      </c>
      <c r="G2285" s="279" t="s">
        <v>545</v>
      </c>
      <c r="H2285" s="279" t="s">
        <v>545</v>
      </c>
      <c r="I2285" s="279" t="s">
        <v>545</v>
      </c>
      <c r="J2285" s="279" t="s">
        <v>545</v>
      </c>
      <c r="K2285" s="279" t="s">
        <v>545</v>
      </c>
      <c r="L2285" s="279" t="s">
        <v>545</v>
      </c>
      <c r="M2285" s="279" t="s">
        <v>545</v>
      </c>
    </row>
    <row r="2286" spans="1:13" ht="15" customHeight="1">
      <c r="A2286" s="265" t="s">
        <v>1398</v>
      </c>
      <c r="B2286" s="578" t="s">
        <v>590</v>
      </c>
      <c r="C2286" s="579"/>
      <c r="D2286" s="267" t="s">
        <v>1093</v>
      </c>
      <c r="E2286" s="267" t="s">
        <v>588</v>
      </c>
      <c r="F2286" s="280">
        <f>SUM(G2286:L2286)</f>
        <v>100000</v>
      </c>
      <c r="G2286" s="280">
        <f t="shared" ref="G2286:M2286" si="471">SUM(G2288:G2290)</f>
        <v>0</v>
      </c>
      <c r="H2286" s="280">
        <f t="shared" si="471"/>
        <v>0</v>
      </c>
      <c r="I2286" s="280">
        <f t="shared" si="471"/>
        <v>0</v>
      </c>
      <c r="J2286" s="280">
        <f t="shared" si="471"/>
        <v>0</v>
      </c>
      <c r="K2286" s="280">
        <f t="shared" si="471"/>
        <v>0</v>
      </c>
      <c r="L2286" s="280">
        <f t="shared" si="471"/>
        <v>100000</v>
      </c>
      <c r="M2286" s="280">
        <f t="shared" si="471"/>
        <v>0</v>
      </c>
    </row>
    <row r="2287" spans="1:13" ht="15" customHeight="1">
      <c r="B2287" s="610" t="s">
        <v>550</v>
      </c>
      <c r="C2287" s="611"/>
      <c r="D2287" s="267" t="s">
        <v>545</v>
      </c>
      <c r="E2287" s="267" t="s">
        <v>545</v>
      </c>
      <c r="F2287" s="277" t="s">
        <v>545</v>
      </c>
      <c r="G2287" s="277" t="s">
        <v>545</v>
      </c>
      <c r="H2287" s="277" t="s">
        <v>545</v>
      </c>
      <c r="I2287" s="277" t="s">
        <v>545</v>
      </c>
      <c r="J2287" s="277" t="s">
        <v>545</v>
      </c>
      <c r="K2287" s="277" t="s">
        <v>545</v>
      </c>
      <c r="L2287" s="277" t="s">
        <v>545</v>
      </c>
      <c r="M2287" s="277" t="s">
        <v>545</v>
      </c>
    </row>
    <row r="2288" spans="1:13" ht="30" customHeight="1">
      <c r="B2288" s="610" t="s">
        <v>549</v>
      </c>
      <c r="C2288" s="611"/>
      <c r="D2288" s="267" t="s">
        <v>1093</v>
      </c>
      <c r="E2288" s="267" t="s">
        <v>588</v>
      </c>
      <c r="F2288" s="279">
        <f>SUM(G2288:L2288)</f>
        <v>100000</v>
      </c>
      <c r="G2288" s="279" t="s">
        <v>545</v>
      </c>
      <c r="H2288" s="279" t="s">
        <v>545</v>
      </c>
      <c r="I2288" s="279" t="s">
        <v>545</v>
      </c>
      <c r="J2288" s="279" t="s">
        <v>545</v>
      </c>
      <c r="K2288" s="279" t="s">
        <v>545</v>
      </c>
      <c r="L2288" s="279">
        <v>100000</v>
      </c>
      <c r="M2288" s="279" t="s">
        <v>545</v>
      </c>
    </row>
    <row r="2289" spans="1:13" ht="15" customHeight="1">
      <c r="B2289" s="610" t="s">
        <v>548</v>
      </c>
      <c r="C2289" s="611"/>
      <c r="D2289" s="267" t="s">
        <v>1093</v>
      </c>
      <c r="E2289" s="267" t="s">
        <v>588</v>
      </c>
      <c r="F2289" s="279">
        <f>SUM(G2289:L2289)</f>
        <v>0</v>
      </c>
      <c r="G2289" s="279" t="s">
        <v>545</v>
      </c>
      <c r="H2289" s="279" t="s">
        <v>545</v>
      </c>
      <c r="I2289" s="279" t="s">
        <v>545</v>
      </c>
      <c r="J2289" s="279" t="s">
        <v>545</v>
      </c>
      <c r="K2289" s="279" t="s">
        <v>545</v>
      </c>
      <c r="L2289" s="279" t="s">
        <v>545</v>
      </c>
      <c r="M2289" s="279" t="s">
        <v>545</v>
      </c>
    </row>
    <row r="2290" spans="1:13" ht="15" customHeight="1">
      <c r="B2290" s="610" t="s">
        <v>547</v>
      </c>
      <c r="C2290" s="611"/>
      <c r="D2290" s="267" t="s">
        <v>1093</v>
      </c>
      <c r="E2290" s="267" t="s">
        <v>588</v>
      </c>
      <c r="F2290" s="279">
        <f>SUM(G2290:L2290)</f>
        <v>0</v>
      </c>
      <c r="G2290" s="279" t="s">
        <v>545</v>
      </c>
      <c r="H2290" s="279" t="s">
        <v>545</v>
      </c>
      <c r="I2290" s="279" t="s">
        <v>545</v>
      </c>
      <c r="J2290" s="279" t="s">
        <v>545</v>
      </c>
      <c r="K2290" s="279" t="s">
        <v>545</v>
      </c>
      <c r="L2290" s="279" t="s">
        <v>545</v>
      </c>
      <c r="M2290" s="279" t="s">
        <v>545</v>
      </c>
    </row>
    <row r="2291" spans="1:13" ht="15" customHeight="1">
      <c r="A2291" s="265" t="s">
        <v>1397</v>
      </c>
      <c r="B2291" s="578" t="s">
        <v>586</v>
      </c>
      <c r="C2291" s="579"/>
      <c r="D2291" s="267" t="s">
        <v>1092</v>
      </c>
      <c r="E2291" s="267" t="s">
        <v>584</v>
      </c>
      <c r="F2291" s="280">
        <f>SUM(G2291:L2291)</f>
        <v>0</v>
      </c>
      <c r="G2291" s="280">
        <f t="shared" ref="G2291:M2291" si="472">SUM(G2293:G2295)</f>
        <v>0</v>
      </c>
      <c r="H2291" s="280">
        <f t="shared" si="472"/>
        <v>0</v>
      </c>
      <c r="I2291" s="280">
        <f t="shared" si="472"/>
        <v>0</v>
      </c>
      <c r="J2291" s="280">
        <f t="shared" si="472"/>
        <v>0</v>
      </c>
      <c r="K2291" s="280">
        <f t="shared" si="472"/>
        <v>0</v>
      </c>
      <c r="L2291" s="280">
        <f t="shared" si="472"/>
        <v>0</v>
      </c>
      <c r="M2291" s="280">
        <f t="shared" si="472"/>
        <v>0</v>
      </c>
    </row>
    <row r="2292" spans="1:13" ht="15" customHeight="1">
      <c r="B2292" s="576" t="s">
        <v>550</v>
      </c>
      <c r="C2292" s="577"/>
      <c r="D2292" s="267" t="s">
        <v>545</v>
      </c>
      <c r="E2292" s="267" t="s">
        <v>545</v>
      </c>
      <c r="F2292" s="277" t="s">
        <v>545</v>
      </c>
      <c r="G2292" s="277" t="s">
        <v>545</v>
      </c>
      <c r="H2292" s="277" t="s">
        <v>545</v>
      </c>
      <c r="I2292" s="277" t="s">
        <v>545</v>
      </c>
      <c r="J2292" s="277" t="s">
        <v>545</v>
      </c>
      <c r="K2292" s="277" t="s">
        <v>545</v>
      </c>
      <c r="L2292" s="277" t="s">
        <v>545</v>
      </c>
      <c r="M2292" s="277" t="s">
        <v>545</v>
      </c>
    </row>
    <row r="2293" spans="1:13" ht="15" customHeight="1">
      <c r="B2293" s="576" t="s">
        <v>549</v>
      </c>
      <c r="C2293" s="577"/>
      <c r="D2293" s="267" t="s">
        <v>1092</v>
      </c>
      <c r="E2293" s="267" t="s">
        <v>584</v>
      </c>
      <c r="F2293" s="279">
        <f>SUM(G2293:L2293)</f>
        <v>0</v>
      </c>
      <c r="G2293" s="279" t="s">
        <v>545</v>
      </c>
      <c r="H2293" s="279" t="s">
        <v>545</v>
      </c>
      <c r="I2293" s="279" t="s">
        <v>545</v>
      </c>
      <c r="J2293" s="279" t="s">
        <v>545</v>
      </c>
      <c r="K2293" s="279" t="s">
        <v>545</v>
      </c>
      <c r="L2293" s="279" t="s">
        <v>545</v>
      </c>
      <c r="M2293" s="279" t="s">
        <v>545</v>
      </c>
    </row>
    <row r="2294" spans="1:13" ht="15" customHeight="1">
      <c r="B2294" s="576" t="s">
        <v>548</v>
      </c>
      <c r="C2294" s="577"/>
      <c r="D2294" s="267" t="s">
        <v>1092</v>
      </c>
      <c r="E2294" s="267" t="s">
        <v>584</v>
      </c>
      <c r="F2294" s="279">
        <f>SUM(G2294:L2294)</f>
        <v>0</v>
      </c>
      <c r="G2294" s="279" t="s">
        <v>545</v>
      </c>
      <c r="H2294" s="279" t="s">
        <v>545</v>
      </c>
      <c r="I2294" s="279" t="s">
        <v>545</v>
      </c>
      <c r="J2294" s="279" t="s">
        <v>545</v>
      </c>
      <c r="K2294" s="279" t="s">
        <v>545</v>
      </c>
      <c r="L2294" s="279" t="s">
        <v>545</v>
      </c>
      <c r="M2294" s="279" t="s">
        <v>545</v>
      </c>
    </row>
    <row r="2295" spans="1:13" ht="15" customHeight="1">
      <c r="B2295" s="576" t="s">
        <v>547</v>
      </c>
      <c r="C2295" s="577"/>
      <c r="D2295" s="267" t="s">
        <v>1092</v>
      </c>
      <c r="E2295" s="267" t="s">
        <v>584</v>
      </c>
      <c r="F2295" s="279">
        <f>SUM(G2295:L2295)</f>
        <v>0</v>
      </c>
      <c r="G2295" s="279" t="s">
        <v>545</v>
      </c>
      <c r="H2295" s="279" t="s">
        <v>545</v>
      </c>
      <c r="I2295" s="279" t="s">
        <v>545</v>
      </c>
      <c r="J2295" s="279" t="s">
        <v>545</v>
      </c>
      <c r="K2295" s="279" t="s">
        <v>545</v>
      </c>
      <c r="L2295" s="279" t="s">
        <v>545</v>
      </c>
      <c r="M2295" s="279" t="s">
        <v>545</v>
      </c>
    </row>
    <row r="2296" spans="1:13" ht="15" customHeight="1">
      <c r="A2296" s="265" t="s">
        <v>1396</v>
      </c>
      <c r="B2296" s="578" t="s">
        <v>582</v>
      </c>
      <c r="C2296" s="579"/>
      <c r="D2296" s="267" t="s">
        <v>1091</v>
      </c>
      <c r="E2296" s="267" t="s">
        <v>580</v>
      </c>
      <c r="F2296" s="280">
        <f>SUM(G2296:L2296)</f>
        <v>0</v>
      </c>
      <c r="G2296" s="280">
        <f t="shared" ref="G2296:M2296" si="473">SUM(G2298:G2300)</f>
        <v>0</v>
      </c>
      <c r="H2296" s="280">
        <f t="shared" si="473"/>
        <v>0</v>
      </c>
      <c r="I2296" s="280">
        <f t="shared" si="473"/>
        <v>0</v>
      </c>
      <c r="J2296" s="280">
        <f t="shared" si="473"/>
        <v>0</v>
      </c>
      <c r="K2296" s="280">
        <f t="shared" si="473"/>
        <v>0</v>
      </c>
      <c r="L2296" s="280">
        <f t="shared" si="473"/>
        <v>0</v>
      </c>
      <c r="M2296" s="280">
        <f t="shared" si="473"/>
        <v>0</v>
      </c>
    </row>
    <row r="2297" spans="1:13" ht="15" customHeight="1">
      <c r="B2297" s="576" t="s">
        <v>550</v>
      </c>
      <c r="C2297" s="577"/>
      <c r="D2297" s="267" t="s">
        <v>545</v>
      </c>
      <c r="E2297" s="267" t="s">
        <v>545</v>
      </c>
      <c r="F2297" s="277" t="s">
        <v>545</v>
      </c>
      <c r="G2297" s="277" t="s">
        <v>545</v>
      </c>
      <c r="H2297" s="277" t="s">
        <v>545</v>
      </c>
      <c r="I2297" s="277" t="s">
        <v>545</v>
      </c>
      <c r="J2297" s="277" t="s">
        <v>545</v>
      </c>
      <c r="K2297" s="277" t="s">
        <v>545</v>
      </c>
      <c r="L2297" s="277" t="s">
        <v>545</v>
      </c>
      <c r="M2297" s="277" t="s">
        <v>545</v>
      </c>
    </row>
    <row r="2298" spans="1:13" ht="15" customHeight="1">
      <c r="B2298" s="576" t="s">
        <v>549</v>
      </c>
      <c r="C2298" s="577"/>
      <c r="D2298" s="267" t="s">
        <v>1091</v>
      </c>
      <c r="E2298" s="267" t="s">
        <v>580</v>
      </c>
      <c r="F2298" s="279">
        <f>SUM(G2298:L2298)</f>
        <v>0</v>
      </c>
      <c r="G2298" s="279" t="s">
        <v>545</v>
      </c>
      <c r="H2298" s="279" t="s">
        <v>545</v>
      </c>
      <c r="I2298" s="279" t="s">
        <v>545</v>
      </c>
      <c r="J2298" s="279" t="s">
        <v>545</v>
      </c>
      <c r="K2298" s="279" t="s">
        <v>545</v>
      </c>
      <c r="L2298" s="279" t="s">
        <v>545</v>
      </c>
      <c r="M2298" s="279" t="s">
        <v>545</v>
      </c>
    </row>
    <row r="2299" spans="1:13" ht="15" customHeight="1">
      <c r="B2299" s="576" t="s">
        <v>548</v>
      </c>
      <c r="C2299" s="577"/>
      <c r="D2299" s="267" t="s">
        <v>1091</v>
      </c>
      <c r="E2299" s="267" t="s">
        <v>580</v>
      </c>
      <c r="F2299" s="279">
        <f>SUM(G2299:L2299)</f>
        <v>0</v>
      </c>
      <c r="G2299" s="279" t="s">
        <v>545</v>
      </c>
      <c r="H2299" s="279" t="s">
        <v>545</v>
      </c>
      <c r="I2299" s="279" t="s">
        <v>545</v>
      </c>
      <c r="J2299" s="279" t="s">
        <v>545</v>
      </c>
      <c r="K2299" s="279" t="s">
        <v>545</v>
      </c>
      <c r="L2299" s="279" t="s">
        <v>545</v>
      </c>
      <c r="M2299" s="279" t="s">
        <v>545</v>
      </c>
    </row>
    <row r="2300" spans="1:13" ht="15" customHeight="1">
      <c r="B2300" s="576" t="s">
        <v>547</v>
      </c>
      <c r="C2300" s="577"/>
      <c r="D2300" s="267" t="s">
        <v>1091</v>
      </c>
      <c r="E2300" s="267" t="s">
        <v>580</v>
      </c>
      <c r="F2300" s="279">
        <f>SUM(G2300:L2300)</f>
        <v>0</v>
      </c>
      <c r="G2300" s="279" t="s">
        <v>545</v>
      </c>
      <c r="H2300" s="279" t="s">
        <v>545</v>
      </c>
      <c r="I2300" s="279" t="s">
        <v>545</v>
      </c>
      <c r="J2300" s="279" t="s">
        <v>545</v>
      </c>
      <c r="K2300" s="279" t="s">
        <v>545</v>
      </c>
      <c r="L2300" s="279" t="s">
        <v>545</v>
      </c>
      <c r="M2300" s="279" t="s">
        <v>545</v>
      </c>
    </row>
    <row r="2301" spans="1:13" ht="15" customHeight="1">
      <c r="A2301" s="265" t="s">
        <v>1395</v>
      </c>
      <c r="B2301" s="578" t="s">
        <v>1090</v>
      </c>
      <c r="C2301" s="579"/>
      <c r="D2301" s="267" t="s">
        <v>1089</v>
      </c>
      <c r="E2301" s="267" t="s">
        <v>102</v>
      </c>
      <c r="F2301" s="280">
        <f>SUM(G2301:L2301)</f>
        <v>0</v>
      </c>
      <c r="G2301" s="280">
        <f t="shared" ref="G2301:M2301" si="474">SUM(G2303:G2305)</f>
        <v>0</v>
      </c>
      <c r="H2301" s="280">
        <f t="shared" si="474"/>
        <v>0</v>
      </c>
      <c r="I2301" s="280">
        <f t="shared" si="474"/>
        <v>0</v>
      </c>
      <c r="J2301" s="280">
        <f t="shared" si="474"/>
        <v>0</v>
      </c>
      <c r="K2301" s="280">
        <f t="shared" si="474"/>
        <v>0</v>
      </c>
      <c r="L2301" s="280">
        <f t="shared" si="474"/>
        <v>0</v>
      </c>
      <c r="M2301" s="280">
        <f t="shared" si="474"/>
        <v>0</v>
      </c>
    </row>
    <row r="2302" spans="1:13" ht="15" customHeight="1">
      <c r="B2302" s="608" t="s">
        <v>550</v>
      </c>
      <c r="C2302" s="609"/>
      <c r="D2302" s="267" t="s">
        <v>545</v>
      </c>
      <c r="E2302" s="267" t="s">
        <v>545</v>
      </c>
      <c r="F2302" s="277" t="s">
        <v>545</v>
      </c>
      <c r="G2302" s="277" t="s">
        <v>545</v>
      </c>
      <c r="H2302" s="277" t="s">
        <v>545</v>
      </c>
      <c r="I2302" s="277" t="s">
        <v>545</v>
      </c>
      <c r="J2302" s="277" t="s">
        <v>545</v>
      </c>
      <c r="K2302" s="277" t="s">
        <v>545</v>
      </c>
      <c r="L2302" s="277" t="s">
        <v>545</v>
      </c>
      <c r="M2302" s="277" t="s">
        <v>545</v>
      </c>
    </row>
    <row r="2303" spans="1:13" ht="30" customHeight="1">
      <c r="B2303" s="608" t="s">
        <v>549</v>
      </c>
      <c r="C2303" s="609"/>
      <c r="D2303" s="267" t="s">
        <v>1089</v>
      </c>
      <c r="E2303" s="267" t="s">
        <v>102</v>
      </c>
      <c r="F2303" s="279">
        <f>SUM(G2303:L2303)</f>
        <v>0</v>
      </c>
      <c r="G2303" s="279">
        <v>0</v>
      </c>
      <c r="H2303" s="279" t="s">
        <v>545</v>
      </c>
      <c r="I2303" s="279">
        <v>0</v>
      </c>
      <c r="J2303" s="279">
        <v>0</v>
      </c>
      <c r="K2303" s="279" t="s">
        <v>545</v>
      </c>
      <c r="L2303" s="279">
        <v>0</v>
      </c>
      <c r="M2303" s="279">
        <v>0</v>
      </c>
    </row>
    <row r="2304" spans="1:13">
      <c r="B2304" s="608" t="s">
        <v>548</v>
      </c>
      <c r="C2304" s="609"/>
      <c r="D2304" s="267" t="s">
        <v>1089</v>
      </c>
      <c r="E2304" s="267" t="s">
        <v>102</v>
      </c>
      <c r="F2304" s="279">
        <f>SUM(G2304:L2304)</f>
        <v>0</v>
      </c>
      <c r="G2304" s="279" t="s">
        <v>545</v>
      </c>
      <c r="H2304" s="279" t="s">
        <v>545</v>
      </c>
      <c r="I2304" s="279" t="s">
        <v>545</v>
      </c>
      <c r="J2304" s="279" t="s">
        <v>545</v>
      </c>
      <c r="K2304" s="279" t="s">
        <v>545</v>
      </c>
      <c r="L2304" s="279">
        <v>0</v>
      </c>
      <c r="M2304" s="279" t="s">
        <v>545</v>
      </c>
    </row>
    <row r="2305" spans="1:13">
      <c r="B2305" s="608" t="s">
        <v>547</v>
      </c>
      <c r="C2305" s="609"/>
      <c r="D2305" s="267" t="s">
        <v>1089</v>
      </c>
      <c r="E2305" s="267" t="s">
        <v>102</v>
      </c>
      <c r="F2305" s="279">
        <f>SUM(G2305:L2305)</f>
        <v>0</v>
      </c>
      <c r="G2305" s="279" t="s">
        <v>545</v>
      </c>
      <c r="H2305" s="279" t="s">
        <v>545</v>
      </c>
      <c r="I2305" s="279" t="s">
        <v>545</v>
      </c>
      <c r="J2305" s="279" t="s">
        <v>545</v>
      </c>
      <c r="K2305" s="279" t="s">
        <v>545</v>
      </c>
      <c r="L2305" s="279">
        <v>0</v>
      </c>
      <c r="M2305" s="279" t="s">
        <v>545</v>
      </c>
    </row>
    <row r="2306" spans="1:13" ht="15" customHeight="1">
      <c r="A2306" s="265" t="s">
        <v>1394</v>
      </c>
      <c r="B2306" s="578" t="s">
        <v>1088</v>
      </c>
      <c r="C2306" s="579"/>
      <c r="D2306" s="267" t="s">
        <v>1087</v>
      </c>
      <c r="E2306" s="267" t="s">
        <v>572</v>
      </c>
      <c r="F2306" s="280">
        <f>SUM(G2306:L2306)</f>
        <v>0</v>
      </c>
      <c r="G2306" s="280">
        <f t="shared" ref="G2306:M2306" si="475">SUM(G2308:G2310)</f>
        <v>0</v>
      </c>
      <c r="H2306" s="280">
        <f t="shared" si="475"/>
        <v>0</v>
      </c>
      <c r="I2306" s="280">
        <f t="shared" si="475"/>
        <v>0</v>
      </c>
      <c r="J2306" s="280">
        <f t="shared" si="475"/>
        <v>0</v>
      </c>
      <c r="K2306" s="280">
        <f t="shared" si="475"/>
        <v>0</v>
      </c>
      <c r="L2306" s="280">
        <f t="shared" si="475"/>
        <v>0</v>
      </c>
      <c r="M2306" s="280">
        <f t="shared" si="475"/>
        <v>0</v>
      </c>
    </row>
    <row r="2307" spans="1:13" ht="15" customHeight="1">
      <c r="B2307" s="582" t="s">
        <v>550</v>
      </c>
      <c r="C2307" s="583"/>
      <c r="D2307" s="267" t="s">
        <v>545</v>
      </c>
      <c r="E2307" s="267" t="s">
        <v>545</v>
      </c>
      <c r="F2307" s="277" t="s">
        <v>545</v>
      </c>
      <c r="G2307" s="277" t="s">
        <v>545</v>
      </c>
      <c r="H2307" s="277" t="s">
        <v>545</v>
      </c>
      <c r="I2307" s="277" t="s">
        <v>545</v>
      </c>
      <c r="J2307" s="277" t="s">
        <v>545</v>
      </c>
      <c r="K2307" s="277" t="s">
        <v>545</v>
      </c>
      <c r="L2307" s="277" t="s">
        <v>545</v>
      </c>
      <c r="M2307" s="277" t="s">
        <v>545</v>
      </c>
    </row>
    <row r="2308" spans="1:13" ht="15" customHeight="1">
      <c r="B2308" s="582" t="s">
        <v>549</v>
      </c>
      <c r="C2308" s="583"/>
      <c r="D2308" s="267" t="s">
        <v>1087</v>
      </c>
      <c r="E2308" s="267" t="s">
        <v>572</v>
      </c>
      <c r="F2308" s="279">
        <f>SUM(G2308:L2308)</f>
        <v>0</v>
      </c>
      <c r="G2308" s="279" t="s">
        <v>545</v>
      </c>
      <c r="H2308" s="279" t="s">
        <v>545</v>
      </c>
      <c r="I2308" s="279" t="s">
        <v>545</v>
      </c>
      <c r="J2308" s="279" t="s">
        <v>545</v>
      </c>
      <c r="K2308" s="279" t="s">
        <v>545</v>
      </c>
      <c r="L2308" s="279" t="s">
        <v>545</v>
      </c>
      <c r="M2308" s="279" t="s">
        <v>545</v>
      </c>
    </row>
    <row r="2309" spans="1:13" ht="15" customHeight="1">
      <c r="B2309" s="582" t="s">
        <v>548</v>
      </c>
      <c r="C2309" s="583"/>
      <c r="D2309" s="267" t="s">
        <v>1087</v>
      </c>
      <c r="E2309" s="267" t="s">
        <v>572</v>
      </c>
      <c r="F2309" s="279">
        <f>SUM(G2309:L2309)</f>
        <v>0</v>
      </c>
      <c r="G2309" s="279" t="s">
        <v>545</v>
      </c>
      <c r="H2309" s="279" t="s">
        <v>545</v>
      </c>
      <c r="I2309" s="279" t="s">
        <v>545</v>
      </c>
      <c r="J2309" s="279" t="s">
        <v>545</v>
      </c>
      <c r="K2309" s="279" t="s">
        <v>545</v>
      </c>
      <c r="L2309" s="279" t="s">
        <v>545</v>
      </c>
      <c r="M2309" s="279" t="s">
        <v>545</v>
      </c>
    </row>
    <row r="2310" spans="1:13" ht="15" customHeight="1">
      <c r="B2310" s="582" t="s">
        <v>547</v>
      </c>
      <c r="C2310" s="583"/>
      <c r="D2310" s="267" t="s">
        <v>1087</v>
      </c>
      <c r="E2310" s="267" t="s">
        <v>572</v>
      </c>
      <c r="F2310" s="279">
        <f>SUM(G2310:L2310)</f>
        <v>0</v>
      </c>
      <c r="G2310" s="279" t="s">
        <v>545</v>
      </c>
      <c r="H2310" s="279" t="s">
        <v>545</v>
      </c>
      <c r="I2310" s="279" t="s">
        <v>545</v>
      </c>
      <c r="J2310" s="279" t="s">
        <v>545</v>
      </c>
      <c r="K2310" s="279" t="s">
        <v>545</v>
      </c>
      <c r="L2310" s="279" t="s">
        <v>545</v>
      </c>
      <c r="M2310" s="279" t="s">
        <v>545</v>
      </c>
    </row>
    <row r="2311" spans="1:13" ht="15" customHeight="1">
      <c r="A2311" s="265" t="s">
        <v>1393</v>
      </c>
      <c r="B2311" s="578" t="s">
        <v>1086</v>
      </c>
      <c r="C2311" s="579"/>
      <c r="D2311" s="267" t="s">
        <v>1085</v>
      </c>
      <c r="E2311" s="267" t="s">
        <v>568</v>
      </c>
      <c r="F2311" s="280">
        <f>SUM(G2311:L2311)</f>
        <v>0</v>
      </c>
      <c r="G2311" s="280">
        <f t="shared" ref="G2311:M2311" si="476">SUM(G2313:G2315)</f>
        <v>0</v>
      </c>
      <c r="H2311" s="280">
        <f t="shared" si="476"/>
        <v>0</v>
      </c>
      <c r="I2311" s="280">
        <f t="shared" si="476"/>
        <v>0</v>
      </c>
      <c r="J2311" s="280">
        <f t="shared" si="476"/>
        <v>0</v>
      </c>
      <c r="K2311" s="280">
        <f t="shared" si="476"/>
        <v>0</v>
      </c>
      <c r="L2311" s="280">
        <f t="shared" si="476"/>
        <v>0</v>
      </c>
      <c r="M2311" s="280">
        <f t="shared" si="476"/>
        <v>0</v>
      </c>
    </row>
    <row r="2312" spans="1:13" ht="15" customHeight="1">
      <c r="B2312" s="582" t="s">
        <v>550</v>
      </c>
      <c r="C2312" s="583"/>
      <c r="D2312" s="267" t="s">
        <v>545</v>
      </c>
      <c r="E2312" s="267" t="s">
        <v>545</v>
      </c>
      <c r="F2312" s="277" t="s">
        <v>545</v>
      </c>
      <c r="G2312" s="277" t="s">
        <v>545</v>
      </c>
      <c r="H2312" s="277" t="s">
        <v>545</v>
      </c>
      <c r="I2312" s="277" t="s">
        <v>545</v>
      </c>
      <c r="J2312" s="277" t="s">
        <v>545</v>
      </c>
      <c r="K2312" s="277" t="s">
        <v>545</v>
      </c>
      <c r="L2312" s="277" t="s">
        <v>545</v>
      </c>
      <c r="M2312" s="277" t="s">
        <v>545</v>
      </c>
    </row>
    <row r="2313" spans="1:13" ht="15" customHeight="1">
      <c r="B2313" s="582" t="s">
        <v>549</v>
      </c>
      <c r="C2313" s="583"/>
      <c r="D2313" s="267" t="s">
        <v>1085</v>
      </c>
      <c r="E2313" s="267" t="s">
        <v>568</v>
      </c>
      <c r="F2313" s="279">
        <f>SUM(G2313:L2313)</f>
        <v>0</v>
      </c>
      <c r="G2313" s="279" t="s">
        <v>545</v>
      </c>
      <c r="H2313" s="279" t="s">
        <v>545</v>
      </c>
      <c r="I2313" s="279" t="s">
        <v>545</v>
      </c>
      <c r="J2313" s="279" t="s">
        <v>545</v>
      </c>
      <c r="K2313" s="279" t="s">
        <v>545</v>
      </c>
      <c r="L2313" s="279" t="s">
        <v>545</v>
      </c>
      <c r="M2313" s="279" t="s">
        <v>545</v>
      </c>
    </row>
    <row r="2314" spans="1:13" ht="15" customHeight="1">
      <c r="B2314" s="582" t="s">
        <v>548</v>
      </c>
      <c r="C2314" s="583"/>
      <c r="D2314" s="267" t="s">
        <v>1085</v>
      </c>
      <c r="E2314" s="267" t="s">
        <v>568</v>
      </c>
      <c r="F2314" s="279">
        <f>SUM(G2314:L2314)</f>
        <v>0</v>
      </c>
      <c r="G2314" s="279" t="s">
        <v>545</v>
      </c>
      <c r="H2314" s="279" t="s">
        <v>545</v>
      </c>
      <c r="I2314" s="279" t="s">
        <v>545</v>
      </c>
      <c r="J2314" s="279" t="s">
        <v>545</v>
      </c>
      <c r="K2314" s="279" t="s">
        <v>545</v>
      </c>
      <c r="L2314" s="279" t="s">
        <v>545</v>
      </c>
      <c r="M2314" s="279" t="s">
        <v>545</v>
      </c>
    </row>
    <row r="2315" spans="1:13" ht="15" customHeight="1">
      <c r="B2315" s="582" t="s">
        <v>547</v>
      </c>
      <c r="C2315" s="583"/>
      <c r="D2315" s="267" t="s">
        <v>1085</v>
      </c>
      <c r="E2315" s="267" t="s">
        <v>568</v>
      </c>
      <c r="F2315" s="279">
        <f>SUM(G2315:L2315)</f>
        <v>0</v>
      </c>
      <c r="G2315" s="279" t="s">
        <v>545</v>
      </c>
      <c r="H2315" s="279" t="s">
        <v>545</v>
      </c>
      <c r="I2315" s="279" t="s">
        <v>545</v>
      </c>
      <c r="J2315" s="279" t="s">
        <v>545</v>
      </c>
      <c r="K2315" s="279" t="s">
        <v>545</v>
      </c>
      <c r="L2315" s="279" t="s">
        <v>545</v>
      </c>
      <c r="M2315" s="279" t="s">
        <v>545</v>
      </c>
    </row>
    <row r="2316" spans="1:13" ht="15" customHeight="1">
      <c r="A2316" s="265" t="s">
        <v>1392</v>
      </c>
      <c r="B2316" s="588" t="s">
        <v>1084</v>
      </c>
      <c r="C2316" s="589"/>
      <c r="D2316" s="269" t="s">
        <v>1083</v>
      </c>
      <c r="E2316" s="269" t="s">
        <v>55</v>
      </c>
      <c r="F2316" s="280">
        <f>SUM(G2316:L2316)</f>
        <v>0</v>
      </c>
      <c r="G2316" s="280">
        <f t="shared" ref="G2316:M2316" si="477">SUM(G2318:G2320)</f>
        <v>0</v>
      </c>
      <c r="H2316" s="280">
        <f t="shared" si="477"/>
        <v>0</v>
      </c>
      <c r="I2316" s="280">
        <f t="shared" si="477"/>
        <v>0</v>
      </c>
      <c r="J2316" s="280">
        <f t="shared" si="477"/>
        <v>0</v>
      </c>
      <c r="K2316" s="280">
        <f t="shared" si="477"/>
        <v>0</v>
      </c>
      <c r="L2316" s="280">
        <f t="shared" si="477"/>
        <v>0</v>
      </c>
      <c r="M2316" s="280">
        <f t="shared" si="477"/>
        <v>0</v>
      </c>
    </row>
    <row r="2317" spans="1:13" ht="15" customHeight="1">
      <c r="B2317" s="590" t="s">
        <v>550</v>
      </c>
      <c r="C2317" s="591"/>
      <c r="D2317" s="267" t="s">
        <v>545</v>
      </c>
      <c r="E2317" s="267" t="s">
        <v>545</v>
      </c>
      <c r="F2317" s="277" t="s">
        <v>545</v>
      </c>
      <c r="G2317" s="277" t="s">
        <v>545</v>
      </c>
      <c r="H2317" s="277" t="s">
        <v>545</v>
      </c>
      <c r="I2317" s="277" t="s">
        <v>545</v>
      </c>
      <c r="J2317" s="277" t="s">
        <v>545</v>
      </c>
      <c r="K2317" s="277" t="s">
        <v>545</v>
      </c>
      <c r="L2317" s="277" t="s">
        <v>545</v>
      </c>
      <c r="M2317" s="277" t="s">
        <v>545</v>
      </c>
    </row>
    <row r="2318" spans="1:13" ht="15" customHeight="1">
      <c r="B2318" s="590" t="s">
        <v>549</v>
      </c>
      <c r="C2318" s="591"/>
      <c r="D2318" s="267" t="s">
        <v>1083</v>
      </c>
      <c r="E2318" s="267" t="s">
        <v>55</v>
      </c>
      <c r="F2318" s="279">
        <f>SUM(G2318:L2318)</f>
        <v>0</v>
      </c>
      <c r="G2318" s="279">
        <f t="shared" ref="G2318:M2318" si="478">G2323+G2328</f>
        <v>0</v>
      </c>
      <c r="H2318" s="279">
        <f t="shared" si="478"/>
        <v>0</v>
      </c>
      <c r="I2318" s="279">
        <f t="shared" si="478"/>
        <v>0</v>
      </c>
      <c r="J2318" s="279">
        <f t="shared" si="478"/>
        <v>0</v>
      </c>
      <c r="K2318" s="279">
        <f t="shared" si="478"/>
        <v>0</v>
      </c>
      <c r="L2318" s="279">
        <f t="shared" si="478"/>
        <v>0</v>
      </c>
      <c r="M2318" s="279">
        <f t="shared" si="478"/>
        <v>0</v>
      </c>
    </row>
    <row r="2319" spans="1:13" ht="15" customHeight="1">
      <c r="B2319" s="590" t="s">
        <v>548</v>
      </c>
      <c r="C2319" s="591"/>
      <c r="D2319" s="267" t="s">
        <v>1083</v>
      </c>
      <c r="E2319" s="267" t="s">
        <v>55</v>
      </c>
      <c r="F2319" s="279">
        <f>SUM(G2319:L2319)</f>
        <v>0</v>
      </c>
      <c r="G2319" s="279" t="s">
        <v>545</v>
      </c>
      <c r="H2319" s="279" t="s">
        <v>545</v>
      </c>
      <c r="I2319" s="279" t="s">
        <v>545</v>
      </c>
      <c r="J2319" s="279" t="s">
        <v>545</v>
      </c>
      <c r="K2319" s="279" t="s">
        <v>545</v>
      </c>
      <c r="L2319" s="279" t="s">
        <v>545</v>
      </c>
      <c r="M2319" s="279" t="s">
        <v>545</v>
      </c>
    </row>
    <row r="2320" spans="1:13" ht="15" customHeight="1">
      <c r="B2320" s="590" t="s">
        <v>547</v>
      </c>
      <c r="C2320" s="591"/>
      <c r="D2320" s="267" t="s">
        <v>1083</v>
      </c>
      <c r="E2320" s="267" t="s">
        <v>55</v>
      </c>
      <c r="F2320" s="279">
        <f>SUM(G2320:L2320)</f>
        <v>0</v>
      </c>
      <c r="G2320" s="279" t="s">
        <v>545</v>
      </c>
      <c r="H2320" s="279" t="s">
        <v>545</v>
      </c>
      <c r="I2320" s="279" t="s">
        <v>545</v>
      </c>
      <c r="J2320" s="279" t="s">
        <v>545</v>
      </c>
      <c r="K2320" s="279" t="s">
        <v>545</v>
      </c>
      <c r="L2320" s="279" t="s">
        <v>545</v>
      </c>
      <c r="M2320" s="279" t="s">
        <v>545</v>
      </c>
    </row>
    <row r="2321" spans="1:13" ht="15" customHeight="1">
      <c r="A2321" s="265" t="s">
        <v>1391</v>
      </c>
      <c r="B2321" s="578" t="s">
        <v>1082</v>
      </c>
      <c r="C2321" s="579"/>
      <c r="D2321" s="267" t="s">
        <v>1081</v>
      </c>
      <c r="E2321" s="267" t="s">
        <v>102</v>
      </c>
      <c r="F2321" s="280">
        <f>SUM(G2321:L2321)</f>
        <v>0</v>
      </c>
      <c r="G2321" s="280">
        <f t="shared" ref="G2321:M2321" si="479">SUM(G2323:G2325)</f>
        <v>0</v>
      </c>
      <c r="H2321" s="280">
        <f t="shared" si="479"/>
        <v>0</v>
      </c>
      <c r="I2321" s="280">
        <f t="shared" si="479"/>
        <v>0</v>
      </c>
      <c r="J2321" s="280">
        <f t="shared" si="479"/>
        <v>0</v>
      </c>
      <c r="K2321" s="280">
        <f t="shared" si="479"/>
        <v>0</v>
      </c>
      <c r="L2321" s="280">
        <f t="shared" si="479"/>
        <v>0</v>
      </c>
      <c r="M2321" s="280">
        <f t="shared" si="479"/>
        <v>0</v>
      </c>
    </row>
    <row r="2322" spans="1:13" ht="15" customHeight="1">
      <c r="B2322" s="608" t="s">
        <v>550</v>
      </c>
      <c r="C2322" s="609"/>
      <c r="D2322" s="267" t="s">
        <v>545</v>
      </c>
      <c r="E2322" s="267" t="s">
        <v>545</v>
      </c>
      <c r="F2322" s="277" t="s">
        <v>545</v>
      </c>
      <c r="G2322" s="277" t="s">
        <v>545</v>
      </c>
      <c r="H2322" s="277" t="s">
        <v>545</v>
      </c>
      <c r="I2322" s="277" t="s">
        <v>545</v>
      </c>
      <c r="J2322" s="277" t="s">
        <v>545</v>
      </c>
      <c r="K2322" s="277" t="s">
        <v>545</v>
      </c>
      <c r="L2322" s="277" t="s">
        <v>545</v>
      </c>
      <c r="M2322" s="277" t="s">
        <v>545</v>
      </c>
    </row>
    <row r="2323" spans="1:13" ht="15" customHeight="1">
      <c r="B2323" s="608" t="s">
        <v>549</v>
      </c>
      <c r="C2323" s="609"/>
      <c r="D2323" s="267" t="s">
        <v>1081</v>
      </c>
      <c r="E2323" s="267" t="s">
        <v>102</v>
      </c>
      <c r="F2323" s="279">
        <f>SUM(G2323:L2323)</f>
        <v>0</v>
      </c>
      <c r="G2323" s="279"/>
      <c r="H2323" s="279"/>
      <c r="I2323" s="279"/>
      <c r="J2323" s="279"/>
      <c r="K2323" s="279"/>
      <c r="L2323" s="279"/>
      <c r="M2323" s="279"/>
    </row>
    <row r="2324" spans="1:13" ht="15" customHeight="1">
      <c r="B2324" s="608" t="s">
        <v>548</v>
      </c>
      <c r="C2324" s="609"/>
      <c r="D2324" s="267" t="s">
        <v>1081</v>
      </c>
      <c r="E2324" s="267" t="s">
        <v>102</v>
      </c>
      <c r="F2324" s="279">
        <f>SUM(G2324:L2324)</f>
        <v>0</v>
      </c>
      <c r="G2324" s="279"/>
      <c r="H2324" s="279"/>
      <c r="I2324" s="279"/>
      <c r="J2324" s="279"/>
      <c r="K2324" s="279"/>
      <c r="L2324" s="279"/>
      <c r="M2324" s="279"/>
    </row>
    <row r="2325" spans="1:13" ht="15" customHeight="1">
      <c r="B2325" s="608" t="s">
        <v>547</v>
      </c>
      <c r="C2325" s="609"/>
      <c r="D2325" s="267" t="s">
        <v>1081</v>
      </c>
      <c r="E2325" s="267" t="s">
        <v>102</v>
      </c>
      <c r="F2325" s="279">
        <f>SUM(G2325:L2325)</f>
        <v>0</v>
      </c>
      <c r="G2325" s="279"/>
      <c r="H2325" s="279"/>
      <c r="I2325" s="279"/>
      <c r="J2325" s="279"/>
      <c r="K2325" s="279"/>
      <c r="L2325" s="279"/>
      <c r="M2325" s="279"/>
    </row>
    <row r="2326" spans="1:13" ht="15" customHeight="1">
      <c r="A2326" s="265" t="s">
        <v>1390</v>
      </c>
      <c r="B2326" s="578" t="s">
        <v>1080</v>
      </c>
      <c r="C2326" s="579"/>
      <c r="D2326" s="267" t="s">
        <v>1079</v>
      </c>
      <c r="E2326" s="267" t="s">
        <v>102</v>
      </c>
      <c r="F2326" s="280">
        <f>SUM(G2326:L2326)</f>
        <v>0</v>
      </c>
      <c r="G2326" s="280">
        <f t="shared" ref="G2326:M2326" si="480">SUM(G2328:G2330)</f>
        <v>0</v>
      </c>
      <c r="H2326" s="280">
        <f t="shared" si="480"/>
        <v>0</v>
      </c>
      <c r="I2326" s="280">
        <f t="shared" si="480"/>
        <v>0</v>
      </c>
      <c r="J2326" s="280">
        <f t="shared" si="480"/>
        <v>0</v>
      </c>
      <c r="K2326" s="280">
        <f t="shared" si="480"/>
        <v>0</v>
      </c>
      <c r="L2326" s="280">
        <f t="shared" si="480"/>
        <v>0</v>
      </c>
      <c r="M2326" s="280">
        <f t="shared" si="480"/>
        <v>0</v>
      </c>
    </row>
    <row r="2327" spans="1:13" ht="15" customHeight="1">
      <c r="B2327" s="608" t="s">
        <v>550</v>
      </c>
      <c r="C2327" s="609"/>
      <c r="D2327" s="267" t="s">
        <v>545</v>
      </c>
      <c r="E2327" s="267" t="s">
        <v>545</v>
      </c>
      <c r="F2327" s="277" t="s">
        <v>545</v>
      </c>
      <c r="G2327" s="277" t="s">
        <v>545</v>
      </c>
      <c r="H2327" s="277" t="s">
        <v>545</v>
      </c>
      <c r="I2327" s="277" t="s">
        <v>545</v>
      </c>
      <c r="J2327" s="277" t="s">
        <v>545</v>
      </c>
      <c r="K2327" s="277" t="s">
        <v>545</v>
      </c>
      <c r="L2327" s="277" t="s">
        <v>545</v>
      </c>
      <c r="M2327" s="277" t="s">
        <v>545</v>
      </c>
    </row>
    <row r="2328" spans="1:13" ht="15" customHeight="1">
      <c r="B2328" s="608" t="s">
        <v>549</v>
      </c>
      <c r="C2328" s="609"/>
      <c r="D2328" s="267" t="s">
        <v>1079</v>
      </c>
      <c r="E2328" s="267" t="s">
        <v>102</v>
      </c>
      <c r="F2328" s="279">
        <f>SUM(G2328:L2328)</f>
        <v>0</v>
      </c>
      <c r="G2328" s="279">
        <f t="shared" ref="G2328:M2328" si="481">G2333</f>
        <v>0</v>
      </c>
      <c r="H2328" s="279">
        <f t="shared" si="481"/>
        <v>0</v>
      </c>
      <c r="I2328" s="279">
        <f t="shared" si="481"/>
        <v>0</v>
      </c>
      <c r="J2328" s="279">
        <f t="shared" si="481"/>
        <v>0</v>
      </c>
      <c r="K2328" s="279">
        <f t="shared" si="481"/>
        <v>0</v>
      </c>
      <c r="L2328" s="279">
        <f t="shared" si="481"/>
        <v>0</v>
      </c>
      <c r="M2328" s="279">
        <f t="shared" si="481"/>
        <v>0</v>
      </c>
    </row>
    <row r="2329" spans="1:13" ht="15" customHeight="1">
      <c r="B2329" s="608" t="s">
        <v>548</v>
      </c>
      <c r="C2329" s="609"/>
      <c r="D2329" s="267" t="s">
        <v>1079</v>
      </c>
      <c r="E2329" s="267" t="s">
        <v>102</v>
      </c>
      <c r="F2329" s="279">
        <f>SUM(G2329:L2329)</f>
        <v>0</v>
      </c>
      <c r="G2329" s="279" t="s">
        <v>545</v>
      </c>
      <c r="H2329" s="279" t="s">
        <v>545</v>
      </c>
      <c r="I2329" s="279" t="s">
        <v>545</v>
      </c>
      <c r="J2329" s="279" t="s">
        <v>545</v>
      </c>
      <c r="K2329" s="279" t="s">
        <v>545</v>
      </c>
      <c r="L2329" s="279" t="s">
        <v>545</v>
      </c>
      <c r="M2329" s="279" t="s">
        <v>545</v>
      </c>
    </row>
    <row r="2330" spans="1:13" ht="15" customHeight="1">
      <c r="B2330" s="608" t="s">
        <v>547</v>
      </c>
      <c r="C2330" s="609"/>
      <c r="D2330" s="267" t="s">
        <v>1079</v>
      </c>
      <c r="E2330" s="267" t="s">
        <v>102</v>
      </c>
      <c r="F2330" s="279">
        <f>SUM(G2330:L2330)</f>
        <v>0</v>
      </c>
      <c r="G2330" s="279" t="s">
        <v>545</v>
      </c>
      <c r="H2330" s="279" t="s">
        <v>545</v>
      </c>
      <c r="I2330" s="279" t="s">
        <v>545</v>
      </c>
      <c r="J2330" s="279" t="s">
        <v>545</v>
      </c>
      <c r="K2330" s="279" t="s">
        <v>545</v>
      </c>
      <c r="L2330" s="279" t="s">
        <v>545</v>
      </c>
      <c r="M2330" s="279" t="s">
        <v>545</v>
      </c>
    </row>
    <row r="2331" spans="1:13" ht="15" customHeight="1">
      <c r="A2331" s="265" t="s">
        <v>1389</v>
      </c>
      <c r="B2331" s="578" t="s">
        <v>1078</v>
      </c>
      <c r="C2331" s="579"/>
      <c r="D2331" s="267" t="s">
        <v>1077</v>
      </c>
      <c r="E2331" s="267" t="s">
        <v>105</v>
      </c>
      <c r="F2331" s="280">
        <f>SUM(G2331:L2331)</f>
        <v>0</v>
      </c>
      <c r="G2331" s="280">
        <f t="shared" ref="G2331:M2331" si="482">SUM(G2333:G2335)</f>
        <v>0</v>
      </c>
      <c r="H2331" s="280">
        <f t="shared" si="482"/>
        <v>0</v>
      </c>
      <c r="I2331" s="280">
        <f t="shared" si="482"/>
        <v>0</v>
      </c>
      <c r="J2331" s="280">
        <f t="shared" si="482"/>
        <v>0</v>
      </c>
      <c r="K2331" s="280">
        <f t="shared" si="482"/>
        <v>0</v>
      </c>
      <c r="L2331" s="280">
        <f t="shared" si="482"/>
        <v>0</v>
      </c>
      <c r="M2331" s="280">
        <f t="shared" si="482"/>
        <v>0</v>
      </c>
    </row>
    <row r="2332" spans="1:13" ht="15" customHeight="1">
      <c r="B2332" s="582" t="s">
        <v>550</v>
      </c>
      <c r="C2332" s="583"/>
      <c r="D2332" s="267" t="s">
        <v>545</v>
      </c>
      <c r="E2332" s="267" t="s">
        <v>545</v>
      </c>
      <c r="F2332" s="277" t="s">
        <v>545</v>
      </c>
      <c r="G2332" s="277" t="s">
        <v>545</v>
      </c>
      <c r="H2332" s="277" t="s">
        <v>545</v>
      </c>
      <c r="I2332" s="277" t="s">
        <v>545</v>
      </c>
      <c r="J2332" s="277" t="s">
        <v>545</v>
      </c>
      <c r="K2332" s="277" t="s">
        <v>545</v>
      </c>
      <c r="L2332" s="277" t="s">
        <v>545</v>
      </c>
      <c r="M2332" s="277" t="s">
        <v>545</v>
      </c>
    </row>
    <row r="2333" spans="1:13" ht="15" customHeight="1">
      <c r="B2333" s="582" t="s">
        <v>549</v>
      </c>
      <c r="C2333" s="583"/>
      <c r="D2333" s="267" t="s">
        <v>1077</v>
      </c>
      <c r="E2333" s="267" t="s">
        <v>105</v>
      </c>
      <c r="F2333" s="279">
        <f>SUM(G2333:L2333)</f>
        <v>0</v>
      </c>
      <c r="G2333" s="279"/>
      <c r="H2333" s="279"/>
      <c r="I2333" s="279"/>
      <c r="J2333" s="279"/>
      <c r="K2333" s="279"/>
      <c r="L2333" s="279"/>
      <c r="M2333" s="279"/>
    </row>
    <row r="2334" spans="1:13" ht="15" customHeight="1">
      <c r="B2334" s="582" t="s">
        <v>548</v>
      </c>
      <c r="C2334" s="583"/>
      <c r="D2334" s="267" t="s">
        <v>1077</v>
      </c>
      <c r="E2334" s="267" t="s">
        <v>105</v>
      </c>
      <c r="F2334" s="279">
        <f>SUM(G2334:L2334)</f>
        <v>0</v>
      </c>
      <c r="G2334" s="279"/>
      <c r="H2334" s="279"/>
      <c r="I2334" s="279"/>
      <c r="J2334" s="279"/>
      <c r="K2334" s="279"/>
      <c r="L2334" s="279"/>
      <c r="M2334" s="279"/>
    </row>
    <row r="2335" spans="1:13" ht="15" customHeight="1">
      <c r="B2335" s="582" t="s">
        <v>547</v>
      </c>
      <c r="C2335" s="583"/>
      <c r="D2335" s="267" t="s">
        <v>1077</v>
      </c>
      <c r="E2335" s="267" t="s">
        <v>105</v>
      </c>
      <c r="F2335" s="279">
        <f>SUM(G2335:L2335)</f>
        <v>0</v>
      </c>
      <c r="G2335" s="279"/>
      <c r="H2335" s="279"/>
      <c r="I2335" s="279"/>
      <c r="J2335" s="279"/>
      <c r="K2335" s="279"/>
      <c r="L2335" s="279"/>
      <c r="M2335" s="279"/>
    </row>
    <row r="2336" spans="1:13" ht="15" customHeight="1">
      <c r="A2336" s="265" t="s">
        <v>1388</v>
      </c>
      <c r="B2336" s="588" t="s">
        <v>1076</v>
      </c>
      <c r="C2336" s="589"/>
      <c r="D2336" s="269" t="s">
        <v>1075</v>
      </c>
      <c r="E2336" s="269" t="s">
        <v>55</v>
      </c>
      <c r="F2336" s="280">
        <f>SUM(G2336:L2336)</f>
        <v>0</v>
      </c>
      <c r="G2336" s="280">
        <f t="shared" ref="G2336:M2336" si="483">SUM(G2338:G2340)</f>
        <v>0</v>
      </c>
      <c r="H2336" s="280">
        <f t="shared" si="483"/>
        <v>0</v>
      </c>
      <c r="I2336" s="280">
        <f t="shared" si="483"/>
        <v>0</v>
      </c>
      <c r="J2336" s="280">
        <f t="shared" si="483"/>
        <v>0</v>
      </c>
      <c r="K2336" s="280">
        <f t="shared" si="483"/>
        <v>0</v>
      </c>
      <c r="L2336" s="280">
        <f t="shared" si="483"/>
        <v>0</v>
      </c>
      <c r="M2336" s="280">
        <f t="shared" si="483"/>
        <v>0</v>
      </c>
    </row>
    <row r="2337" spans="1:13" ht="15" customHeight="1">
      <c r="B2337" s="590" t="s">
        <v>550</v>
      </c>
      <c r="C2337" s="591"/>
      <c r="D2337" s="267" t="s">
        <v>545</v>
      </c>
      <c r="E2337" s="267" t="s">
        <v>545</v>
      </c>
      <c r="F2337" s="277" t="s">
        <v>545</v>
      </c>
      <c r="G2337" s="277" t="s">
        <v>545</v>
      </c>
      <c r="H2337" s="277" t="s">
        <v>545</v>
      </c>
      <c r="I2337" s="277" t="s">
        <v>545</v>
      </c>
      <c r="J2337" s="277" t="s">
        <v>545</v>
      </c>
      <c r="K2337" s="277" t="s">
        <v>545</v>
      </c>
      <c r="L2337" s="277" t="s">
        <v>545</v>
      </c>
      <c r="M2337" s="277" t="s">
        <v>545</v>
      </c>
    </row>
    <row r="2338" spans="1:13" ht="15" customHeight="1">
      <c r="B2338" s="590" t="s">
        <v>549</v>
      </c>
      <c r="C2338" s="591"/>
      <c r="D2338" s="267" t="s">
        <v>1075</v>
      </c>
      <c r="E2338" s="267" t="s">
        <v>55</v>
      </c>
      <c r="F2338" s="279">
        <f>SUM(G2338:L2338)</f>
        <v>0</v>
      </c>
      <c r="G2338" s="279">
        <f t="shared" ref="G2338:M2338" si="484">G2343+G2348</f>
        <v>0</v>
      </c>
      <c r="H2338" s="279">
        <f t="shared" si="484"/>
        <v>0</v>
      </c>
      <c r="I2338" s="279">
        <f t="shared" si="484"/>
        <v>0</v>
      </c>
      <c r="J2338" s="279">
        <f t="shared" si="484"/>
        <v>0</v>
      </c>
      <c r="K2338" s="279">
        <f t="shared" si="484"/>
        <v>0</v>
      </c>
      <c r="L2338" s="279">
        <f t="shared" si="484"/>
        <v>0</v>
      </c>
      <c r="M2338" s="279">
        <f t="shared" si="484"/>
        <v>0</v>
      </c>
    </row>
    <row r="2339" spans="1:13" ht="15" customHeight="1">
      <c r="B2339" s="590" t="s">
        <v>548</v>
      </c>
      <c r="C2339" s="591"/>
      <c r="D2339" s="267" t="s">
        <v>1075</v>
      </c>
      <c r="E2339" s="267" t="s">
        <v>55</v>
      </c>
      <c r="F2339" s="279">
        <f>SUM(G2339:L2339)</f>
        <v>0</v>
      </c>
      <c r="G2339" s="279" t="s">
        <v>545</v>
      </c>
      <c r="H2339" s="279" t="s">
        <v>545</v>
      </c>
      <c r="I2339" s="279" t="s">
        <v>545</v>
      </c>
      <c r="J2339" s="279" t="s">
        <v>545</v>
      </c>
      <c r="K2339" s="279" t="s">
        <v>545</v>
      </c>
      <c r="L2339" s="279" t="s">
        <v>545</v>
      </c>
      <c r="M2339" s="279" t="s">
        <v>545</v>
      </c>
    </row>
    <row r="2340" spans="1:13" ht="15" customHeight="1">
      <c r="B2340" s="590" t="s">
        <v>547</v>
      </c>
      <c r="C2340" s="591"/>
      <c r="D2340" s="267" t="s">
        <v>1075</v>
      </c>
      <c r="E2340" s="267" t="s">
        <v>55</v>
      </c>
      <c r="F2340" s="279">
        <f>SUM(G2340:L2340)</f>
        <v>0</v>
      </c>
      <c r="G2340" s="279" t="s">
        <v>545</v>
      </c>
      <c r="H2340" s="279" t="s">
        <v>545</v>
      </c>
      <c r="I2340" s="279" t="s">
        <v>545</v>
      </c>
      <c r="J2340" s="279" t="s">
        <v>545</v>
      </c>
      <c r="K2340" s="279" t="s">
        <v>545</v>
      </c>
      <c r="L2340" s="279" t="s">
        <v>545</v>
      </c>
      <c r="M2340" s="279" t="s">
        <v>545</v>
      </c>
    </row>
    <row r="2341" spans="1:13" ht="15" customHeight="1">
      <c r="A2341" s="265" t="s">
        <v>1387</v>
      </c>
      <c r="B2341" s="578" t="s">
        <v>1074</v>
      </c>
      <c r="C2341" s="579"/>
      <c r="D2341" s="267" t="s">
        <v>1073</v>
      </c>
      <c r="E2341" s="267" t="s">
        <v>102</v>
      </c>
      <c r="F2341" s="280">
        <f>SUM(G2341:L2341)</f>
        <v>0</v>
      </c>
      <c r="G2341" s="280">
        <f t="shared" ref="G2341:M2341" si="485">SUM(G2343:G2345)</f>
        <v>0</v>
      </c>
      <c r="H2341" s="280">
        <f t="shared" si="485"/>
        <v>0</v>
      </c>
      <c r="I2341" s="280">
        <f t="shared" si="485"/>
        <v>0</v>
      </c>
      <c r="J2341" s="280">
        <f t="shared" si="485"/>
        <v>0</v>
      </c>
      <c r="K2341" s="280">
        <f t="shared" si="485"/>
        <v>0</v>
      </c>
      <c r="L2341" s="280">
        <f t="shared" si="485"/>
        <v>0</v>
      </c>
      <c r="M2341" s="280">
        <f t="shared" si="485"/>
        <v>0</v>
      </c>
    </row>
    <row r="2342" spans="1:13" ht="15" customHeight="1">
      <c r="B2342" s="608" t="s">
        <v>550</v>
      </c>
      <c r="C2342" s="609"/>
      <c r="D2342" s="267" t="s">
        <v>545</v>
      </c>
      <c r="E2342" s="267" t="s">
        <v>545</v>
      </c>
      <c r="F2342" s="277" t="s">
        <v>545</v>
      </c>
      <c r="G2342" s="277" t="s">
        <v>545</v>
      </c>
      <c r="H2342" s="277" t="s">
        <v>545</v>
      </c>
      <c r="I2342" s="277" t="s">
        <v>545</v>
      </c>
      <c r="J2342" s="277" t="s">
        <v>545</v>
      </c>
      <c r="K2342" s="277" t="s">
        <v>545</v>
      </c>
      <c r="L2342" s="277" t="s">
        <v>545</v>
      </c>
      <c r="M2342" s="277" t="s">
        <v>545</v>
      </c>
    </row>
    <row r="2343" spans="1:13" ht="15" customHeight="1">
      <c r="B2343" s="608" t="s">
        <v>549</v>
      </c>
      <c r="C2343" s="609"/>
      <c r="D2343" s="267" t="s">
        <v>1073</v>
      </c>
      <c r="E2343" s="267" t="s">
        <v>102</v>
      </c>
      <c r="F2343" s="279">
        <f>SUM(G2343:L2343)</f>
        <v>0</v>
      </c>
      <c r="G2343" s="279"/>
      <c r="H2343" s="279"/>
      <c r="I2343" s="279"/>
      <c r="J2343" s="279"/>
      <c r="K2343" s="279"/>
      <c r="L2343" s="279"/>
      <c r="M2343" s="279"/>
    </row>
    <row r="2344" spans="1:13" ht="15" customHeight="1">
      <c r="B2344" s="608" t="s">
        <v>548</v>
      </c>
      <c r="C2344" s="609"/>
      <c r="D2344" s="267" t="s">
        <v>1073</v>
      </c>
      <c r="E2344" s="267" t="s">
        <v>102</v>
      </c>
      <c r="F2344" s="279">
        <f>SUM(G2344:L2344)</f>
        <v>0</v>
      </c>
      <c r="G2344" s="279"/>
      <c r="H2344" s="279"/>
      <c r="I2344" s="279"/>
      <c r="J2344" s="279"/>
      <c r="K2344" s="279"/>
      <c r="L2344" s="279"/>
      <c r="M2344" s="279"/>
    </row>
    <row r="2345" spans="1:13" ht="15" customHeight="1">
      <c r="B2345" s="608" t="s">
        <v>547</v>
      </c>
      <c r="C2345" s="609"/>
      <c r="D2345" s="267" t="s">
        <v>1073</v>
      </c>
      <c r="E2345" s="267" t="s">
        <v>102</v>
      </c>
      <c r="F2345" s="279">
        <f>SUM(G2345:L2345)</f>
        <v>0</v>
      </c>
      <c r="G2345" s="279"/>
      <c r="H2345" s="279"/>
      <c r="I2345" s="279"/>
      <c r="J2345" s="279"/>
      <c r="K2345" s="279"/>
      <c r="L2345" s="279"/>
      <c r="M2345" s="279"/>
    </row>
    <row r="2346" spans="1:13" ht="15" customHeight="1">
      <c r="A2346" s="265" t="s">
        <v>1386</v>
      </c>
      <c r="B2346" s="578" t="s">
        <v>1072</v>
      </c>
      <c r="C2346" s="579"/>
      <c r="D2346" s="267" t="s">
        <v>1071</v>
      </c>
      <c r="E2346" s="267" t="s">
        <v>102</v>
      </c>
      <c r="F2346" s="280">
        <f>SUM(G2346:L2346)</f>
        <v>0</v>
      </c>
      <c r="G2346" s="280">
        <f t="shared" ref="G2346:M2346" si="486">SUM(G2348:G2350)</f>
        <v>0</v>
      </c>
      <c r="H2346" s="280">
        <f t="shared" si="486"/>
        <v>0</v>
      </c>
      <c r="I2346" s="280">
        <f t="shared" si="486"/>
        <v>0</v>
      </c>
      <c r="J2346" s="280">
        <f t="shared" si="486"/>
        <v>0</v>
      </c>
      <c r="K2346" s="280">
        <f t="shared" si="486"/>
        <v>0</v>
      </c>
      <c r="L2346" s="280">
        <f t="shared" si="486"/>
        <v>0</v>
      </c>
      <c r="M2346" s="280">
        <f t="shared" si="486"/>
        <v>0</v>
      </c>
    </row>
    <row r="2347" spans="1:13" ht="15" customHeight="1">
      <c r="B2347" s="608" t="s">
        <v>550</v>
      </c>
      <c r="C2347" s="609"/>
      <c r="D2347" s="267" t="s">
        <v>545</v>
      </c>
      <c r="E2347" s="267" t="s">
        <v>545</v>
      </c>
      <c r="F2347" s="277" t="s">
        <v>545</v>
      </c>
      <c r="G2347" s="277" t="s">
        <v>545</v>
      </c>
      <c r="H2347" s="277" t="s">
        <v>545</v>
      </c>
      <c r="I2347" s="277" t="s">
        <v>545</v>
      </c>
      <c r="J2347" s="277" t="s">
        <v>545</v>
      </c>
      <c r="K2347" s="277" t="s">
        <v>545</v>
      </c>
      <c r="L2347" s="277" t="s">
        <v>545</v>
      </c>
      <c r="M2347" s="277" t="s">
        <v>545</v>
      </c>
    </row>
    <row r="2348" spans="1:13" ht="15" customHeight="1">
      <c r="B2348" s="608" t="s">
        <v>549</v>
      </c>
      <c r="C2348" s="609"/>
      <c r="D2348" s="267" t="s">
        <v>1071</v>
      </c>
      <c r="E2348" s="267" t="s">
        <v>102</v>
      </c>
      <c r="F2348" s="279">
        <f>SUM(G2348:L2348)</f>
        <v>0</v>
      </c>
      <c r="G2348" s="279">
        <f t="shared" ref="G2348:M2348" si="487">G2353+G2358</f>
        <v>0</v>
      </c>
      <c r="H2348" s="279">
        <f t="shared" si="487"/>
        <v>0</v>
      </c>
      <c r="I2348" s="279">
        <f t="shared" si="487"/>
        <v>0</v>
      </c>
      <c r="J2348" s="279">
        <f t="shared" si="487"/>
        <v>0</v>
      </c>
      <c r="K2348" s="279">
        <f t="shared" si="487"/>
        <v>0</v>
      </c>
      <c r="L2348" s="279">
        <f t="shared" si="487"/>
        <v>0</v>
      </c>
      <c r="M2348" s="279">
        <f t="shared" si="487"/>
        <v>0</v>
      </c>
    </row>
    <row r="2349" spans="1:13" ht="15" customHeight="1">
      <c r="B2349" s="608" t="s">
        <v>548</v>
      </c>
      <c r="C2349" s="609"/>
      <c r="D2349" s="267" t="s">
        <v>1071</v>
      </c>
      <c r="E2349" s="267" t="s">
        <v>102</v>
      </c>
      <c r="F2349" s="279">
        <f>SUM(G2349:L2349)</f>
        <v>0</v>
      </c>
      <c r="G2349" s="279" t="s">
        <v>545</v>
      </c>
      <c r="H2349" s="279" t="s">
        <v>545</v>
      </c>
      <c r="I2349" s="279" t="s">
        <v>545</v>
      </c>
      <c r="J2349" s="279" t="s">
        <v>545</v>
      </c>
      <c r="K2349" s="279" t="s">
        <v>545</v>
      </c>
      <c r="L2349" s="279" t="s">
        <v>545</v>
      </c>
      <c r="M2349" s="279" t="s">
        <v>545</v>
      </c>
    </row>
    <row r="2350" spans="1:13" ht="15" customHeight="1">
      <c r="B2350" s="608" t="s">
        <v>547</v>
      </c>
      <c r="C2350" s="609"/>
      <c r="D2350" s="267" t="s">
        <v>1071</v>
      </c>
      <c r="E2350" s="267" t="s">
        <v>102</v>
      </c>
      <c r="F2350" s="279">
        <f>SUM(G2350:L2350)</f>
        <v>0</v>
      </c>
      <c r="G2350" s="279" t="s">
        <v>545</v>
      </c>
      <c r="H2350" s="279" t="s">
        <v>545</v>
      </c>
      <c r="I2350" s="279" t="s">
        <v>545</v>
      </c>
      <c r="J2350" s="279" t="s">
        <v>545</v>
      </c>
      <c r="K2350" s="279" t="s">
        <v>545</v>
      </c>
      <c r="L2350" s="279" t="s">
        <v>545</v>
      </c>
      <c r="M2350" s="279" t="s">
        <v>545</v>
      </c>
    </row>
    <row r="2351" spans="1:13" ht="15" customHeight="1">
      <c r="A2351" s="265" t="s">
        <v>1385</v>
      </c>
      <c r="B2351" s="578" t="s">
        <v>1070</v>
      </c>
      <c r="C2351" s="579"/>
      <c r="D2351" s="267" t="s">
        <v>1069</v>
      </c>
      <c r="E2351" s="267" t="s">
        <v>1066</v>
      </c>
      <c r="F2351" s="280">
        <f>SUM(G2351:L2351)</f>
        <v>0</v>
      </c>
      <c r="G2351" s="280">
        <f t="shared" ref="G2351:M2351" si="488">SUM(G2353:G2355)</f>
        <v>0</v>
      </c>
      <c r="H2351" s="280">
        <f t="shared" si="488"/>
        <v>0</v>
      </c>
      <c r="I2351" s="280">
        <f t="shared" si="488"/>
        <v>0</v>
      </c>
      <c r="J2351" s="280">
        <f t="shared" si="488"/>
        <v>0</v>
      </c>
      <c r="K2351" s="280">
        <f t="shared" si="488"/>
        <v>0</v>
      </c>
      <c r="L2351" s="280">
        <f t="shared" si="488"/>
        <v>0</v>
      </c>
      <c r="M2351" s="280">
        <f t="shared" si="488"/>
        <v>0</v>
      </c>
    </row>
    <row r="2352" spans="1:13" ht="15" customHeight="1">
      <c r="B2352" s="582" t="s">
        <v>550</v>
      </c>
      <c r="C2352" s="583"/>
      <c r="D2352" s="267" t="s">
        <v>545</v>
      </c>
      <c r="E2352" s="267" t="s">
        <v>545</v>
      </c>
      <c r="F2352" s="277" t="s">
        <v>545</v>
      </c>
      <c r="G2352" s="277" t="s">
        <v>545</v>
      </c>
      <c r="H2352" s="277" t="s">
        <v>545</v>
      </c>
      <c r="I2352" s="277" t="s">
        <v>545</v>
      </c>
      <c r="J2352" s="277" t="s">
        <v>545</v>
      </c>
      <c r="K2352" s="277" t="s">
        <v>545</v>
      </c>
      <c r="L2352" s="277" t="s">
        <v>545</v>
      </c>
      <c r="M2352" s="277" t="s">
        <v>545</v>
      </c>
    </row>
    <row r="2353" spans="1:19" ht="15" customHeight="1">
      <c r="B2353" s="582" t="s">
        <v>549</v>
      </c>
      <c r="C2353" s="583"/>
      <c r="D2353" s="267" t="s">
        <v>1069</v>
      </c>
      <c r="E2353" s="267" t="s">
        <v>1066</v>
      </c>
      <c r="F2353" s="279">
        <f>SUM(G2353:L2353)</f>
        <v>0</v>
      </c>
      <c r="G2353" s="279">
        <f>0-O2353</f>
        <v>0</v>
      </c>
      <c r="H2353" s="279"/>
      <c r="I2353" s="279">
        <f>0-P2353</f>
        <v>0</v>
      </c>
      <c r="J2353" s="279">
        <f>0-Q2353</f>
        <v>0</v>
      </c>
      <c r="K2353" s="279"/>
      <c r="L2353" s="279">
        <f>0-R2353</f>
        <v>0</v>
      </c>
      <c r="M2353" s="279">
        <f>0-S2353</f>
        <v>0</v>
      </c>
      <c r="O2353" s="282"/>
      <c r="P2353" s="282"/>
      <c r="Q2353" s="282"/>
      <c r="R2353" s="282"/>
      <c r="S2353" s="282"/>
    </row>
    <row r="2354" spans="1:19" ht="15" customHeight="1">
      <c r="B2354" s="582" t="s">
        <v>548</v>
      </c>
      <c r="C2354" s="583"/>
      <c r="D2354" s="267" t="s">
        <v>1069</v>
      </c>
      <c r="E2354" s="267" t="s">
        <v>1066</v>
      </c>
      <c r="F2354" s="279">
        <f>SUM(G2354:L2354)</f>
        <v>0</v>
      </c>
      <c r="G2354" s="279"/>
      <c r="H2354" s="279"/>
      <c r="I2354" s="279"/>
      <c r="J2354" s="279"/>
      <c r="K2354" s="279"/>
      <c r="L2354" s="279">
        <f>0-R2354</f>
        <v>0</v>
      </c>
      <c r="M2354" s="279"/>
      <c r="O2354" s="282"/>
      <c r="P2354" s="282"/>
      <c r="Q2354" s="282"/>
      <c r="R2354" s="282"/>
      <c r="S2354" s="282"/>
    </row>
    <row r="2355" spans="1:19" ht="15" customHeight="1">
      <c r="B2355" s="582" t="s">
        <v>547</v>
      </c>
      <c r="C2355" s="583"/>
      <c r="D2355" s="267" t="s">
        <v>1069</v>
      </c>
      <c r="E2355" s="267" t="s">
        <v>1066</v>
      </c>
      <c r="F2355" s="279">
        <f>SUM(G2355:L2355)</f>
        <v>0</v>
      </c>
      <c r="G2355" s="279"/>
      <c r="H2355" s="279"/>
      <c r="I2355" s="279"/>
      <c r="J2355" s="279"/>
      <c r="K2355" s="279"/>
      <c r="L2355" s="279">
        <f>0-R2355</f>
        <v>0</v>
      </c>
      <c r="M2355" s="279"/>
      <c r="O2355" s="282"/>
      <c r="P2355" s="282"/>
      <c r="Q2355" s="282"/>
      <c r="R2355" s="282"/>
      <c r="S2355" s="282"/>
    </row>
    <row r="2356" spans="1:19" ht="15" customHeight="1">
      <c r="A2356" s="265" t="s">
        <v>1384</v>
      </c>
      <c r="B2356" s="578" t="s">
        <v>1068</v>
      </c>
      <c r="C2356" s="579"/>
      <c r="D2356" s="267" t="s">
        <v>1067</v>
      </c>
      <c r="E2356" s="267" t="s">
        <v>1066</v>
      </c>
      <c r="F2356" s="280">
        <f>SUM(G2356:L2356)</f>
        <v>0</v>
      </c>
      <c r="G2356" s="280">
        <f t="shared" ref="G2356:M2356" si="489">SUM(G2358:G2360)</f>
        <v>0</v>
      </c>
      <c r="H2356" s="280">
        <f t="shared" si="489"/>
        <v>0</v>
      </c>
      <c r="I2356" s="280">
        <f t="shared" si="489"/>
        <v>0</v>
      </c>
      <c r="J2356" s="280">
        <f t="shared" si="489"/>
        <v>0</v>
      </c>
      <c r="K2356" s="280">
        <f t="shared" si="489"/>
        <v>0</v>
      </c>
      <c r="L2356" s="280">
        <f t="shared" si="489"/>
        <v>0</v>
      </c>
      <c r="M2356" s="280">
        <f t="shared" si="489"/>
        <v>0</v>
      </c>
      <c r="O2356" s="282"/>
      <c r="P2356" s="282"/>
      <c r="Q2356" s="282"/>
      <c r="R2356" s="282"/>
      <c r="S2356" s="282"/>
    </row>
    <row r="2357" spans="1:19" ht="15" customHeight="1">
      <c r="B2357" s="582" t="s">
        <v>550</v>
      </c>
      <c r="C2357" s="583"/>
      <c r="D2357" s="267" t="s">
        <v>545</v>
      </c>
      <c r="E2357" s="267" t="s">
        <v>545</v>
      </c>
      <c r="F2357" s="277" t="s">
        <v>545</v>
      </c>
      <c r="G2357" s="277" t="s">
        <v>545</v>
      </c>
      <c r="H2357" s="277" t="s">
        <v>545</v>
      </c>
      <c r="I2357" s="277" t="s">
        <v>545</v>
      </c>
      <c r="J2357" s="277" t="s">
        <v>545</v>
      </c>
      <c r="K2357" s="277" t="s">
        <v>545</v>
      </c>
      <c r="L2357" s="277" t="s">
        <v>545</v>
      </c>
      <c r="M2357" s="277" t="s">
        <v>545</v>
      </c>
      <c r="O2357" s="282"/>
      <c r="P2357" s="282"/>
      <c r="Q2357" s="282"/>
      <c r="R2357" s="282"/>
      <c r="S2357" s="282"/>
    </row>
    <row r="2358" spans="1:19" ht="15" customHeight="1">
      <c r="B2358" s="582" t="s">
        <v>549</v>
      </c>
      <c r="C2358" s="583"/>
      <c r="D2358" s="267" t="s">
        <v>1067</v>
      </c>
      <c r="E2358" s="267" t="s">
        <v>1066</v>
      </c>
      <c r="F2358" s="279">
        <f>SUM(G2358:L2358)</f>
        <v>0</v>
      </c>
      <c r="G2358" s="279">
        <f>0-O2358</f>
        <v>0</v>
      </c>
      <c r="H2358" s="279"/>
      <c r="I2358" s="279">
        <f>0-P2358</f>
        <v>0</v>
      </c>
      <c r="J2358" s="279">
        <f>0-Q2358</f>
        <v>0</v>
      </c>
      <c r="K2358" s="279"/>
      <c r="L2358" s="279">
        <f>0-R2358</f>
        <v>0</v>
      </c>
      <c r="M2358" s="279">
        <f>0-S2358</f>
        <v>0</v>
      </c>
      <c r="O2358" s="282"/>
      <c r="P2358" s="282"/>
      <c r="Q2358" s="282"/>
      <c r="R2358" s="282"/>
      <c r="S2358" s="282"/>
    </row>
    <row r="2359" spans="1:19" ht="15" customHeight="1">
      <c r="B2359" s="582" t="s">
        <v>548</v>
      </c>
      <c r="C2359" s="583"/>
      <c r="D2359" s="267" t="s">
        <v>1067</v>
      </c>
      <c r="E2359" s="267" t="s">
        <v>1066</v>
      </c>
      <c r="F2359" s="279">
        <f>SUM(G2359:L2359)</f>
        <v>0</v>
      </c>
      <c r="G2359" s="279"/>
      <c r="H2359" s="279"/>
      <c r="I2359" s="279"/>
      <c r="J2359" s="279"/>
      <c r="K2359" s="279"/>
      <c r="L2359" s="279">
        <f>0-R2359</f>
        <v>0</v>
      </c>
      <c r="M2359" s="279"/>
      <c r="O2359" s="282"/>
      <c r="P2359" s="282"/>
      <c r="Q2359" s="282"/>
      <c r="R2359" s="282"/>
      <c r="S2359" s="282"/>
    </row>
    <row r="2360" spans="1:19" ht="15" customHeight="1">
      <c r="B2360" s="582" t="s">
        <v>547</v>
      </c>
      <c r="C2360" s="583"/>
      <c r="D2360" s="267" t="s">
        <v>1067</v>
      </c>
      <c r="E2360" s="267" t="s">
        <v>1066</v>
      </c>
      <c r="F2360" s="279">
        <f>SUM(G2360:L2360)</f>
        <v>0</v>
      </c>
      <c r="G2360" s="279"/>
      <c r="H2360" s="279"/>
      <c r="I2360" s="279"/>
      <c r="J2360" s="279"/>
      <c r="K2360" s="279"/>
      <c r="L2360" s="279">
        <f>0-R2360</f>
        <v>0</v>
      </c>
      <c r="M2360" s="279"/>
      <c r="O2360" s="282"/>
      <c r="P2360" s="282"/>
      <c r="Q2360" s="282"/>
      <c r="R2360" s="282"/>
      <c r="S2360" s="282"/>
    </row>
    <row r="2362" spans="1:19" ht="30">
      <c r="L2362" s="271" t="s">
        <v>1383</v>
      </c>
    </row>
    <row r="2363" spans="1:19">
      <c r="B2363" s="592" t="s">
        <v>1382</v>
      </c>
      <c r="C2363" s="593"/>
      <c r="D2363" s="593"/>
      <c r="E2363" s="593"/>
      <c r="F2363" s="593"/>
      <c r="G2363" s="593"/>
      <c r="H2363" s="593"/>
      <c r="I2363" s="593"/>
      <c r="J2363" s="593"/>
      <c r="K2363" s="593"/>
      <c r="L2363" s="593"/>
      <c r="M2363" s="593"/>
    </row>
    <row r="2364" spans="1:19">
      <c r="B2364" s="594" t="s">
        <v>88</v>
      </c>
      <c r="C2364" s="595"/>
      <c r="D2364" s="598" t="s">
        <v>560</v>
      </c>
      <c r="E2364" s="598" t="s">
        <v>1381</v>
      </c>
      <c r="F2364" s="586" t="s">
        <v>1380</v>
      </c>
      <c r="G2364" s="600"/>
      <c r="H2364" s="600"/>
      <c r="I2364" s="600"/>
      <c r="J2364" s="600"/>
      <c r="K2364" s="600"/>
      <c r="L2364" s="600"/>
      <c r="M2364" s="587"/>
    </row>
    <row r="2365" spans="1:19">
      <c r="B2365" s="603"/>
      <c r="C2365" s="604"/>
      <c r="D2365" s="605"/>
      <c r="E2365" s="605"/>
      <c r="F2365" s="598" t="s">
        <v>417</v>
      </c>
      <c r="G2365" s="586" t="s">
        <v>130</v>
      </c>
      <c r="H2365" s="600"/>
      <c r="I2365" s="600"/>
      <c r="J2365" s="600"/>
      <c r="K2365" s="600"/>
      <c r="L2365" s="600"/>
      <c r="M2365" s="600"/>
    </row>
    <row r="2366" spans="1:19">
      <c r="B2366" s="603"/>
      <c r="C2366" s="604"/>
      <c r="D2366" s="605"/>
      <c r="E2366" s="605"/>
      <c r="F2366" s="605"/>
      <c r="G2366" s="598" t="s">
        <v>1379</v>
      </c>
      <c r="H2366" s="598" t="s">
        <v>1378</v>
      </c>
      <c r="I2366" s="598" t="s">
        <v>1377</v>
      </c>
      <c r="J2366" s="598" t="s">
        <v>1376</v>
      </c>
      <c r="K2366" s="598" t="s">
        <v>1375</v>
      </c>
      <c r="L2366" s="594" t="s">
        <v>1374</v>
      </c>
      <c r="M2366" s="595"/>
    </row>
    <row r="2367" spans="1:19">
      <c r="B2367" s="603"/>
      <c r="C2367" s="604"/>
      <c r="D2367" s="605"/>
      <c r="E2367" s="605"/>
      <c r="F2367" s="605"/>
      <c r="G2367" s="605"/>
      <c r="H2367" s="605"/>
      <c r="I2367" s="605"/>
      <c r="J2367" s="605"/>
      <c r="K2367" s="605"/>
      <c r="L2367" s="596"/>
      <c r="M2367" s="597"/>
    </row>
    <row r="2368" spans="1:19">
      <c r="B2368" s="596"/>
      <c r="C2368" s="597"/>
      <c r="D2368" s="599"/>
      <c r="E2368" s="599"/>
      <c r="F2368" s="599"/>
      <c r="G2368" s="599"/>
      <c r="H2368" s="599"/>
      <c r="I2368" s="599"/>
      <c r="J2368" s="599"/>
      <c r="K2368" s="599"/>
      <c r="L2368" s="270" t="s">
        <v>417</v>
      </c>
      <c r="M2368" s="270" t="s">
        <v>1373</v>
      </c>
    </row>
    <row r="2369" spans="2:13">
      <c r="B2369" s="586">
        <v>1</v>
      </c>
      <c r="C2369" s="587"/>
      <c r="D2369" s="270">
        <v>2</v>
      </c>
      <c r="E2369" s="270">
        <v>3</v>
      </c>
      <c r="F2369" s="270">
        <v>4</v>
      </c>
      <c r="G2369" s="270">
        <v>5</v>
      </c>
      <c r="H2369" s="270">
        <v>6</v>
      </c>
      <c r="I2369" s="270">
        <v>7</v>
      </c>
      <c r="J2369" s="270">
        <v>8</v>
      </c>
      <c r="K2369" s="270">
        <v>9</v>
      </c>
      <c r="L2369" s="270">
        <v>10</v>
      </c>
      <c r="M2369" s="270">
        <v>11</v>
      </c>
    </row>
    <row r="2370" spans="2:13" ht="15" customHeight="1">
      <c r="B2370" s="568" t="s">
        <v>1372</v>
      </c>
      <c r="C2370" s="571"/>
      <c r="D2370" s="281" t="s">
        <v>1371</v>
      </c>
      <c r="E2370" s="281" t="s">
        <v>55</v>
      </c>
      <c r="F2370" s="268" t="s">
        <v>545</v>
      </c>
      <c r="G2370" s="268" t="s">
        <v>545</v>
      </c>
      <c r="H2370" s="268" t="s">
        <v>545</v>
      </c>
      <c r="I2370" s="268" t="s">
        <v>545</v>
      </c>
      <c r="J2370" s="268" t="s">
        <v>545</v>
      </c>
      <c r="K2370" s="268" t="s">
        <v>545</v>
      </c>
      <c r="L2370" s="268" t="s">
        <v>545</v>
      </c>
      <c r="M2370" s="268" t="s">
        <v>545</v>
      </c>
    </row>
    <row r="2371" spans="2:13" ht="15" customHeight="1">
      <c r="B2371" s="566" t="s">
        <v>550</v>
      </c>
      <c r="C2371" s="567"/>
      <c r="D2371" s="277" t="s">
        <v>545</v>
      </c>
      <c r="E2371" s="277" t="s">
        <v>545</v>
      </c>
      <c r="F2371" s="267" t="s">
        <v>545</v>
      </c>
      <c r="G2371" s="267" t="s">
        <v>545</v>
      </c>
      <c r="H2371" s="267" t="s">
        <v>545</v>
      </c>
      <c r="I2371" s="267" t="s">
        <v>545</v>
      </c>
      <c r="J2371" s="267" t="s">
        <v>545</v>
      </c>
      <c r="K2371" s="267" t="s">
        <v>545</v>
      </c>
      <c r="L2371" s="267" t="s">
        <v>545</v>
      </c>
      <c r="M2371" s="267" t="s">
        <v>545</v>
      </c>
    </row>
    <row r="2372" spans="2:13" ht="15" customHeight="1">
      <c r="B2372" s="566" t="s">
        <v>549</v>
      </c>
      <c r="C2372" s="567"/>
      <c r="D2372" s="277" t="s">
        <v>1371</v>
      </c>
      <c r="E2372" s="277" t="s">
        <v>55</v>
      </c>
      <c r="F2372" s="266" t="s">
        <v>545</v>
      </c>
      <c r="G2372" s="266" t="s">
        <v>545</v>
      </c>
      <c r="H2372" s="266" t="s">
        <v>545</v>
      </c>
      <c r="I2372" s="266" t="s">
        <v>545</v>
      </c>
      <c r="J2372" s="266" t="s">
        <v>545</v>
      </c>
      <c r="K2372" s="266" t="s">
        <v>545</v>
      </c>
      <c r="L2372" s="266" t="s">
        <v>545</v>
      </c>
      <c r="M2372" s="266" t="s">
        <v>545</v>
      </c>
    </row>
    <row r="2373" spans="2:13" ht="15" customHeight="1">
      <c r="B2373" s="566" t="s">
        <v>548</v>
      </c>
      <c r="C2373" s="567"/>
      <c r="D2373" s="277" t="s">
        <v>1371</v>
      </c>
      <c r="E2373" s="277" t="s">
        <v>55</v>
      </c>
      <c r="F2373" s="266" t="s">
        <v>545</v>
      </c>
      <c r="G2373" s="266" t="s">
        <v>545</v>
      </c>
      <c r="H2373" s="266" t="s">
        <v>545</v>
      </c>
      <c r="I2373" s="266" t="s">
        <v>545</v>
      </c>
      <c r="J2373" s="266" t="s">
        <v>545</v>
      </c>
      <c r="K2373" s="266" t="s">
        <v>545</v>
      </c>
      <c r="L2373" s="266" t="s">
        <v>545</v>
      </c>
      <c r="M2373" s="266" t="s">
        <v>545</v>
      </c>
    </row>
    <row r="2374" spans="2:13" ht="15" customHeight="1">
      <c r="B2374" s="566" t="s">
        <v>547</v>
      </c>
      <c r="C2374" s="567"/>
      <c r="D2374" s="277" t="s">
        <v>1371</v>
      </c>
      <c r="E2374" s="277" t="s">
        <v>55</v>
      </c>
      <c r="F2374" s="266" t="s">
        <v>545</v>
      </c>
      <c r="G2374" s="266" t="s">
        <v>545</v>
      </c>
      <c r="H2374" s="266" t="s">
        <v>545</v>
      </c>
      <c r="I2374" s="266" t="s">
        <v>545</v>
      </c>
      <c r="J2374" s="266" t="s">
        <v>545</v>
      </c>
      <c r="K2374" s="266" t="s">
        <v>545</v>
      </c>
      <c r="L2374" s="266" t="s">
        <v>545</v>
      </c>
      <c r="M2374" s="266" t="s">
        <v>545</v>
      </c>
    </row>
    <row r="2375" spans="2:13" ht="15" customHeight="1">
      <c r="B2375" s="562" t="s">
        <v>1370</v>
      </c>
      <c r="C2375" s="563"/>
      <c r="D2375" s="277" t="s">
        <v>1369</v>
      </c>
      <c r="E2375" s="277" t="s">
        <v>1357</v>
      </c>
      <c r="F2375" s="268" t="s">
        <v>545</v>
      </c>
      <c r="G2375" s="268" t="s">
        <v>545</v>
      </c>
      <c r="H2375" s="268" t="s">
        <v>545</v>
      </c>
      <c r="I2375" s="268" t="s">
        <v>545</v>
      </c>
      <c r="J2375" s="268" t="s">
        <v>545</v>
      </c>
      <c r="K2375" s="268" t="s">
        <v>545</v>
      </c>
      <c r="L2375" s="268" t="s">
        <v>545</v>
      </c>
      <c r="M2375" s="268" t="s">
        <v>545</v>
      </c>
    </row>
    <row r="2376" spans="2:13" ht="15" customHeight="1">
      <c r="B2376" s="572" t="s">
        <v>550</v>
      </c>
      <c r="C2376" s="573"/>
      <c r="D2376" s="277" t="s">
        <v>545</v>
      </c>
      <c r="E2376" s="277" t="s">
        <v>545</v>
      </c>
      <c r="F2376" s="267" t="s">
        <v>545</v>
      </c>
      <c r="G2376" s="267" t="s">
        <v>545</v>
      </c>
      <c r="H2376" s="267" t="s">
        <v>545</v>
      </c>
      <c r="I2376" s="267" t="s">
        <v>545</v>
      </c>
      <c r="J2376" s="267" t="s">
        <v>545</v>
      </c>
      <c r="K2376" s="267" t="s">
        <v>545</v>
      </c>
      <c r="L2376" s="267" t="s">
        <v>545</v>
      </c>
      <c r="M2376" s="267" t="s">
        <v>545</v>
      </c>
    </row>
    <row r="2377" spans="2:13" ht="15" customHeight="1">
      <c r="B2377" s="572" t="s">
        <v>549</v>
      </c>
      <c r="C2377" s="573"/>
      <c r="D2377" s="277" t="s">
        <v>1369</v>
      </c>
      <c r="E2377" s="277" t="s">
        <v>1357</v>
      </c>
      <c r="F2377" s="266" t="s">
        <v>545</v>
      </c>
      <c r="G2377" s="266" t="s">
        <v>545</v>
      </c>
      <c r="H2377" s="266" t="s">
        <v>545</v>
      </c>
      <c r="I2377" s="266" t="s">
        <v>545</v>
      </c>
      <c r="J2377" s="266" t="s">
        <v>545</v>
      </c>
      <c r="K2377" s="266" t="s">
        <v>545</v>
      </c>
      <c r="L2377" s="266" t="s">
        <v>545</v>
      </c>
      <c r="M2377" s="266" t="s">
        <v>545</v>
      </c>
    </row>
    <row r="2378" spans="2:13" ht="15" customHeight="1">
      <c r="B2378" s="572" t="s">
        <v>548</v>
      </c>
      <c r="C2378" s="573"/>
      <c r="D2378" s="277" t="s">
        <v>1369</v>
      </c>
      <c r="E2378" s="277" t="s">
        <v>1357</v>
      </c>
      <c r="F2378" s="266" t="s">
        <v>545</v>
      </c>
      <c r="G2378" s="266" t="s">
        <v>545</v>
      </c>
      <c r="H2378" s="266" t="s">
        <v>545</v>
      </c>
      <c r="I2378" s="266" t="s">
        <v>545</v>
      </c>
      <c r="J2378" s="266" t="s">
        <v>545</v>
      </c>
      <c r="K2378" s="266" t="s">
        <v>545</v>
      </c>
      <c r="L2378" s="266" t="s">
        <v>545</v>
      </c>
      <c r="M2378" s="266" t="s">
        <v>545</v>
      </c>
    </row>
    <row r="2379" spans="2:13" ht="15" customHeight="1">
      <c r="B2379" s="572" t="s">
        <v>547</v>
      </c>
      <c r="C2379" s="573"/>
      <c r="D2379" s="277" t="s">
        <v>1369</v>
      </c>
      <c r="E2379" s="277" t="s">
        <v>1357</v>
      </c>
      <c r="F2379" s="266" t="s">
        <v>545</v>
      </c>
      <c r="G2379" s="266" t="s">
        <v>545</v>
      </c>
      <c r="H2379" s="266" t="s">
        <v>545</v>
      </c>
      <c r="I2379" s="266" t="s">
        <v>545</v>
      </c>
      <c r="J2379" s="266" t="s">
        <v>545</v>
      </c>
      <c r="K2379" s="266" t="s">
        <v>545</v>
      </c>
      <c r="L2379" s="266" t="s">
        <v>545</v>
      </c>
      <c r="M2379" s="266" t="s">
        <v>545</v>
      </c>
    </row>
    <row r="2380" spans="2:13" ht="15" customHeight="1">
      <c r="B2380" s="562" t="s">
        <v>1368</v>
      </c>
      <c r="C2380" s="563"/>
      <c r="D2380" s="277">
        <v>111</v>
      </c>
      <c r="E2380" s="277" t="s">
        <v>1355</v>
      </c>
      <c r="F2380" s="268" t="s">
        <v>545</v>
      </c>
      <c r="G2380" s="268" t="s">
        <v>545</v>
      </c>
      <c r="H2380" s="268" t="s">
        <v>545</v>
      </c>
      <c r="I2380" s="268" t="s">
        <v>545</v>
      </c>
      <c r="J2380" s="268" t="s">
        <v>545</v>
      </c>
      <c r="K2380" s="268" t="s">
        <v>545</v>
      </c>
      <c r="L2380" s="268" t="s">
        <v>545</v>
      </c>
      <c r="M2380" s="268" t="s">
        <v>545</v>
      </c>
    </row>
    <row r="2381" spans="2:13" ht="15" customHeight="1">
      <c r="B2381" s="574" t="s">
        <v>550</v>
      </c>
      <c r="C2381" s="575"/>
      <c r="D2381" s="277" t="s">
        <v>545</v>
      </c>
      <c r="E2381" s="277" t="s">
        <v>545</v>
      </c>
      <c r="F2381" s="267" t="s">
        <v>545</v>
      </c>
      <c r="G2381" s="267" t="s">
        <v>545</v>
      </c>
      <c r="H2381" s="267" t="s">
        <v>545</v>
      </c>
      <c r="I2381" s="267" t="s">
        <v>545</v>
      </c>
      <c r="J2381" s="267" t="s">
        <v>545</v>
      </c>
      <c r="K2381" s="267" t="s">
        <v>545</v>
      </c>
      <c r="L2381" s="267" t="s">
        <v>545</v>
      </c>
      <c r="M2381" s="267" t="s">
        <v>545</v>
      </c>
    </row>
    <row r="2382" spans="2:13" ht="15" customHeight="1">
      <c r="B2382" s="574" t="s">
        <v>549</v>
      </c>
      <c r="C2382" s="575"/>
      <c r="D2382" s="277" t="s">
        <v>1367</v>
      </c>
      <c r="E2382" s="277" t="s">
        <v>1355</v>
      </c>
      <c r="F2382" s="266" t="s">
        <v>545</v>
      </c>
      <c r="G2382" s="266" t="s">
        <v>545</v>
      </c>
      <c r="H2382" s="266" t="s">
        <v>545</v>
      </c>
      <c r="I2382" s="266" t="s">
        <v>545</v>
      </c>
      <c r="J2382" s="266" t="s">
        <v>545</v>
      </c>
      <c r="K2382" s="266" t="s">
        <v>545</v>
      </c>
      <c r="L2382" s="266" t="s">
        <v>545</v>
      </c>
      <c r="M2382" s="266" t="s">
        <v>545</v>
      </c>
    </row>
    <row r="2383" spans="2:13" ht="15" customHeight="1">
      <c r="B2383" s="574" t="s">
        <v>548</v>
      </c>
      <c r="C2383" s="575"/>
      <c r="D2383" s="277" t="s">
        <v>1367</v>
      </c>
      <c r="E2383" s="277" t="s">
        <v>1355</v>
      </c>
      <c r="F2383" s="266" t="s">
        <v>545</v>
      </c>
      <c r="G2383" s="266" t="s">
        <v>545</v>
      </c>
      <c r="H2383" s="266" t="s">
        <v>545</v>
      </c>
      <c r="I2383" s="266" t="s">
        <v>545</v>
      </c>
      <c r="J2383" s="266" t="s">
        <v>545</v>
      </c>
      <c r="K2383" s="266" t="s">
        <v>545</v>
      </c>
      <c r="L2383" s="266" t="s">
        <v>545</v>
      </c>
      <c r="M2383" s="266" t="s">
        <v>545</v>
      </c>
    </row>
    <row r="2384" spans="2:13" ht="15" customHeight="1">
      <c r="B2384" s="574" t="s">
        <v>547</v>
      </c>
      <c r="C2384" s="575"/>
      <c r="D2384" s="277" t="s">
        <v>1367</v>
      </c>
      <c r="E2384" s="277" t="s">
        <v>1355</v>
      </c>
      <c r="F2384" s="266" t="s">
        <v>545</v>
      </c>
      <c r="G2384" s="266" t="s">
        <v>545</v>
      </c>
      <c r="H2384" s="266" t="s">
        <v>545</v>
      </c>
      <c r="I2384" s="266" t="s">
        <v>545</v>
      </c>
      <c r="J2384" s="266" t="s">
        <v>545</v>
      </c>
      <c r="K2384" s="266" t="s">
        <v>545</v>
      </c>
      <c r="L2384" s="266" t="s">
        <v>545</v>
      </c>
      <c r="M2384" s="266" t="s">
        <v>545</v>
      </c>
    </row>
    <row r="2385" spans="2:13" ht="15" customHeight="1">
      <c r="B2385" s="562" t="s">
        <v>1366</v>
      </c>
      <c r="C2385" s="563"/>
      <c r="D2385" s="277" t="s">
        <v>743</v>
      </c>
      <c r="E2385" s="277" t="s">
        <v>1355</v>
      </c>
      <c r="F2385" s="268" t="s">
        <v>545</v>
      </c>
      <c r="G2385" s="268" t="s">
        <v>545</v>
      </c>
      <c r="H2385" s="268" t="s">
        <v>545</v>
      </c>
      <c r="I2385" s="268" t="s">
        <v>545</v>
      </c>
      <c r="J2385" s="268" t="s">
        <v>545</v>
      </c>
      <c r="K2385" s="268" t="s">
        <v>545</v>
      </c>
      <c r="L2385" s="268" t="s">
        <v>545</v>
      </c>
      <c r="M2385" s="268" t="s">
        <v>545</v>
      </c>
    </row>
    <row r="2386" spans="2:13" ht="15" customHeight="1">
      <c r="B2386" s="564" t="s">
        <v>550</v>
      </c>
      <c r="C2386" s="565"/>
      <c r="D2386" s="277" t="s">
        <v>545</v>
      </c>
      <c r="E2386" s="277" t="s">
        <v>545</v>
      </c>
      <c r="F2386" s="267" t="s">
        <v>545</v>
      </c>
      <c r="G2386" s="267" t="s">
        <v>545</v>
      </c>
      <c r="H2386" s="267" t="s">
        <v>545</v>
      </c>
      <c r="I2386" s="267" t="s">
        <v>545</v>
      </c>
      <c r="J2386" s="267" t="s">
        <v>545</v>
      </c>
      <c r="K2386" s="267" t="s">
        <v>545</v>
      </c>
      <c r="L2386" s="267" t="s">
        <v>545</v>
      </c>
      <c r="M2386" s="267" t="s">
        <v>545</v>
      </c>
    </row>
    <row r="2387" spans="2:13" ht="15" customHeight="1">
      <c r="B2387" s="564" t="s">
        <v>549</v>
      </c>
      <c r="C2387" s="565"/>
      <c r="D2387" s="277" t="s">
        <v>743</v>
      </c>
      <c r="E2387" s="277" t="s">
        <v>1355</v>
      </c>
      <c r="F2387" s="266" t="s">
        <v>545</v>
      </c>
      <c r="G2387" s="266" t="s">
        <v>545</v>
      </c>
      <c r="H2387" s="266" t="s">
        <v>545</v>
      </c>
      <c r="I2387" s="266" t="s">
        <v>545</v>
      </c>
      <c r="J2387" s="266" t="s">
        <v>545</v>
      </c>
      <c r="K2387" s="266" t="s">
        <v>545</v>
      </c>
      <c r="L2387" s="266" t="s">
        <v>545</v>
      </c>
      <c r="M2387" s="266" t="s">
        <v>545</v>
      </c>
    </row>
    <row r="2388" spans="2:13" ht="15" customHeight="1">
      <c r="B2388" s="564" t="s">
        <v>548</v>
      </c>
      <c r="C2388" s="565"/>
      <c r="D2388" s="277" t="s">
        <v>743</v>
      </c>
      <c r="E2388" s="277" t="s">
        <v>1355</v>
      </c>
      <c r="F2388" s="266" t="s">
        <v>545</v>
      </c>
      <c r="G2388" s="266" t="s">
        <v>545</v>
      </c>
      <c r="H2388" s="266" t="s">
        <v>545</v>
      </c>
      <c r="I2388" s="266" t="s">
        <v>545</v>
      </c>
      <c r="J2388" s="266" t="s">
        <v>545</v>
      </c>
      <c r="K2388" s="266" t="s">
        <v>545</v>
      </c>
      <c r="L2388" s="266" t="s">
        <v>545</v>
      </c>
      <c r="M2388" s="266" t="s">
        <v>545</v>
      </c>
    </row>
    <row r="2389" spans="2:13" ht="15" customHeight="1">
      <c r="B2389" s="564" t="s">
        <v>547</v>
      </c>
      <c r="C2389" s="565"/>
      <c r="D2389" s="277" t="s">
        <v>743</v>
      </c>
      <c r="E2389" s="277" t="s">
        <v>1355</v>
      </c>
      <c r="F2389" s="266" t="s">
        <v>545</v>
      </c>
      <c r="G2389" s="266" t="s">
        <v>545</v>
      </c>
      <c r="H2389" s="266" t="s">
        <v>545</v>
      </c>
      <c r="I2389" s="266" t="s">
        <v>545</v>
      </c>
      <c r="J2389" s="266" t="s">
        <v>545</v>
      </c>
      <c r="K2389" s="266" t="s">
        <v>545</v>
      </c>
      <c r="L2389" s="266" t="s">
        <v>545</v>
      </c>
      <c r="M2389" s="266" t="s">
        <v>545</v>
      </c>
    </row>
    <row r="2390" spans="2:13" ht="15" customHeight="1">
      <c r="B2390" s="562" t="s">
        <v>1365</v>
      </c>
      <c r="C2390" s="563"/>
      <c r="D2390" s="277" t="s">
        <v>741</v>
      </c>
      <c r="E2390" s="277" t="s">
        <v>1355</v>
      </c>
      <c r="F2390" s="268" t="s">
        <v>545</v>
      </c>
      <c r="G2390" s="268" t="s">
        <v>545</v>
      </c>
      <c r="H2390" s="268" t="s">
        <v>545</v>
      </c>
      <c r="I2390" s="268" t="s">
        <v>545</v>
      </c>
      <c r="J2390" s="268" t="s">
        <v>545</v>
      </c>
      <c r="K2390" s="268" t="s">
        <v>545</v>
      </c>
      <c r="L2390" s="268" t="s">
        <v>545</v>
      </c>
      <c r="M2390" s="268" t="s">
        <v>545</v>
      </c>
    </row>
    <row r="2391" spans="2:13" ht="15" customHeight="1">
      <c r="B2391" s="564" t="s">
        <v>550</v>
      </c>
      <c r="C2391" s="565"/>
      <c r="D2391" s="277" t="s">
        <v>545</v>
      </c>
      <c r="E2391" s="277" t="s">
        <v>545</v>
      </c>
      <c r="F2391" s="267" t="s">
        <v>545</v>
      </c>
      <c r="G2391" s="267" t="s">
        <v>545</v>
      </c>
      <c r="H2391" s="267" t="s">
        <v>545</v>
      </c>
      <c r="I2391" s="267" t="s">
        <v>545</v>
      </c>
      <c r="J2391" s="267" t="s">
        <v>545</v>
      </c>
      <c r="K2391" s="267" t="s">
        <v>545</v>
      </c>
      <c r="L2391" s="267" t="s">
        <v>545</v>
      </c>
      <c r="M2391" s="267" t="s">
        <v>545</v>
      </c>
    </row>
    <row r="2392" spans="2:13" ht="15" customHeight="1">
      <c r="B2392" s="564" t="s">
        <v>549</v>
      </c>
      <c r="C2392" s="565"/>
      <c r="D2392" s="277" t="s">
        <v>741</v>
      </c>
      <c r="E2392" s="277" t="s">
        <v>1355</v>
      </c>
      <c r="F2392" s="266" t="s">
        <v>545</v>
      </c>
      <c r="G2392" s="266" t="s">
        <v>545</v>
      </c>
      <c r="H2392" s="266" t="s">
        <v>545</v>
      </c>
      <c r="I2392" s="266" t="s">
        <v>545</v>
      </c>
      <c r="J2392" s="266" t="s">
        <v>545</v>
      </c>
      <c r="K2392" s="266" t="s">
        <v>545</v>
      </c>
      <c r="L2392" s="266" t="s">
        <v>545</v>
      </c>
      <c r="M2392" s="266" t="s">
        <v>545</v>
      </c>
    </row>
    <row r="2393" spans="2:13" ht="15" customHeight="1">
      <c r="B2393" s="564" t="s">
        <v>548</v>
      </c>
      <c r="C2393" s="565"/>
      <c r="D2393" s="277" t="s">
        <v>741</v>
      </c>
      <c r="E2393" s="277" t="s">
        <v>1355</v>
      </c>
      <c r="F2393" s="266" t="s">
        <v>545</v>
      </c>
      <c r="G2393" s="266" t="s">
        <v>545</v>
      </c>
      <c r="H2393" s="266" t="s">
        <v>545</v>
      </c>
      <c r="I2393" s="266" t="s">
        <v>545</v>
      </c>
      <c r="J2393" s="266" t="s">
        <v>545</v>
      </c>
      <c r="K2393" s="266" t="s">
        <v>545</v>
      </c>
      <c r="L2393" s="266" t="s">
        <v>545</v>
      </c>
      <c r="M2393" s="266" t="s">
        <v>545</v>
      </c>
    </row>
    <row r="2394" spans="2:13" ht="15" customHeight="1">
      <c r="B2394" s="564" t="s">
        <v>547</v>
      </c>
      <c r="C2394" s="565"/>
      <c r="D2394" s="277" t="s">
        <v>741</v>
      </c>
      <c r="E2394" s="277" t="s">
        <v>1355</v>
      </c>
      <c r="F2394" s="266" t="s">
        <v>545</v>
      </c>
      <c r="G2394" s="266" t="s">
        <v>545</v>
      </c>
      <c r="H2394" s="266" t="s">
        <v>545</v>
      </c>
      <c r="I2394" s="266" t="s">
        <v>545</v>
      </c>
      <c r="J2394" s="266" t="s">
        <v>545</v>
      </c>
      <c r="K2394" s="266" t="s">
        <v>545</v>
      </c>
      <c r="L2394" s="266" t="s">
        <v>545</v>
      </c>
      <c r="M2394" s="266" t="s">
        <v>545</v>
      </c>
    </row>
    <row r="2395" spans="2:13" ht="15" customHeight="1">
      <c r="B2395" s="562" t="s">
        <v>1364</v>
      </c>
      <c r="C2395" s="563"/>
      <c r="D2395" s="277" t="s">
        <v>1363</v>
      </c>
      <c r="E2395" s="277" t="s">
        <v>1362</v>
      </c>
      <c r="F2395" s="268" t="s">
        <v>545</v>
      </c>
      <c r="G2395" s="268" t="s">
        <v>545</v>
      </c>
      <c r="H2395" s="268" t="s">
        <v>545</v>
      </c>
      <c r="I2395" s="268" t="s">
        <v>545</v>
      </c>
      <c r="J2395" s="268" t="s">
        <v>545</v>
      </c>
      <c r="K2395" s="268" t="s">
        <v>545</v>
      </c>
      <c r="L2395" s="268" t="s">
        <v>545</v>
      </c>
      <c r="M2395" s="268" t="s">
        <v>545</v>
      </c>
    </row>
    <row r="2396" spans="2:13" ht="15" customHeight="1">
      <c r="B2396" s="574" t="s">
        <v>550</v>
      </c>
      <c r="C2396" s="575"/>
      <c r="D2396" s="277" t="s">
        <v>545</v>
      </c>
      <c r="E2396" s="277" t="s">
        <v>545</v>
      </c>
      <c r="F2396" s="267" t="s">
        <v>545</v>
      </c>
      <c r="G2396" s="267" t="s">
        <v>545</v>
      </c>
      <c r="H2396" s="267" t="s">
        <v>545</v>
      </c>
      <c r="I2396" s="267" t="s">
        <v>545</v>
      </c>
      <c r="J2396" s="267" t="s">
        <v>545</v>
      </c>
      <c r="K2396" s="267" t="s">
        <v>545</v>
      </c>
      <c r="L2396" s="267" t="s">
        <v>545</v>
      </c>
      <c r="M2396" s="267" t="s">
        <v>545</v>
      </c>
    </row>
    <row r="2397" spans="2:13" ht="15" customHeight="1">
      <c r="B2397" s="574" t="s">
        <v>549</v>
      </c>
      <c r="C2397" s="575"/>
      <c r="D2397" s="277" t="s">
        <v>1363</v>
      </c>
      <c r="E2397" s="277" t="s">
        <v>1362</v>
      </c>
      <c r="F2397" s="266" t="s">
        <v>545</v>
      </c>
      <c r="G2397" s="266" t="s">
        <v>545</v>
      </c>
      <c r="H2397" s="266" t="s">
        <v>545</v>
      </c>
      <c r="I2397" s="266" t="s">
        <v>545</v>
      </c>
      <c r="J2397" s="266" t="s">
        <v>545</v>
      </c>
      <c r="K2397" s="266" t="s">
        <v>545</v>
      </c>
      <c r="L2397" s="266" t="s">
        <v>545</v>
      </c>
      <c r="M2397" s="266" t="s">
        <v>545</v>
      </c>
    </row>
    <row r="2398" spans="2:13" ht="15" customHeight="1">
      <c r="B2398" s="574" t="s">
        <v>548</v>
      </c>
      <c r="C2398" s="575"/>
      <c r="D2398" s="277" t="s">
        <v>1363</v>
      </c>
      <c r="E2398" s="277" t="s">
        <v>1362</v>
      </c>
      <c r="F2398" s="266" t="s">
        <v>545</v>
      </c>
      <c r="G2398" s="266" t="s">
        <v>545</v>
      </c>
      <c r="H2398" s="266" t="s">
        <v>545</v>
      </c>
      <c r="I2398" s="266" t="s">
        <v>545</v>
      </c>
      <c r="J2398" s="266" t="s">
        <v>545</v>
      </c>
      <c r="K2398" s="266" t="s">
        <v>545</v>
      </c>
      <c r="L2398" s="266" t="s">
        <v>545</v>
      </c>
      <c r="M2398" s="266" t="s">
        <v>545</v>
      </c>
    </row>
    <row r="2399" spans="2:13" ht="15" customHeight="1">
      <c r="B2399" s="574" t="s">
        <v>547</v>
      </c>
      <c r="C2399" s="575"/>
      <c r="D2399" s="277" t="s">
        <v>1363</v>
      </c>
      <c r="E2399" s="277" t="s">
        <v>1362</v>
      </c>
      <c r="F2399" s="266" t="s">
        <v>545</v>
      </c>
      <c r="G2399" s="266" t="s">
        <v>545</v>
      </c>
      <c r="H2399" s="266" t="s">
        <v>545</v>
      </c>
      <c r="I2399" s="266" t="s">
        <v>545</v>
      </c>
      <c r="J2399" s="266" t="s">
        <v>545</v>
      </c>
      <c r="K2399" s="266" t="s">
        <v>545</v>
      </c>
      <c r="L2399" s="266" t="s">
        <v>545</v>
      </c>
      <c r="M2399" s="266" t="s">
        <v>545</v>
      </c>
    </row>
    <row r="2400" spans="2:13" ht="15" customHeight="1">
      <c r="B2400" s="562" t="s">
        <v>1361</v>
      </c>
      <c r="C2400" s="563"/>
      <c r="D2400" s="277" t="s">
        <v>1360</v>
      </c>
      <c r="E2400" s="277" t="s">
        <v>1359</v>
      </c>
      <c r="F2400" s="268" t="s">
        <v>545</v>
      </c>
      <c r="G2400" s="268" t="s">
        <v>545</v>
      </c>
      <c r="H2400" s="268" t="s">
        <v>545</v>
      </c>
      <c r="I2400" s="268" t="s">
        <v>545</v>
      </c>
      <c r="J2400" s="268" t="s">
        <v>545</v>
      </c>
      <c r="K2400" s="268" t="s">
        <v>545</v>
      </c>
      <c r="L2400" s="268" t="s">
        <v>545</v>
      </c>
      <c r="M2400" s="268" t="s">
        <v>545</v>
      </c>
    </row>
    <row r="2401" spans="2:13" ht="15" customHeight="1">
      <c r="B2401" s="574" t="s">
        <v>550</v>
      </c>
      <c r="C2401" s="575"/>
      <c r="D2401" s="277" t="s">
        <v>545</v>
      </c>
      <c r="E2401" s="277" t="s">
        <v>545</v>
      </c>
      <c r="F2401" s="267" t="s">
        <v>545</v>
      </c>
      <c r="G2401" s="267" t="s">
        <v>545</v>
      </c>
      <c r="H2401" s="267" t="s">
        <v>545</v>
      </c>
      <c r="I2401" s="267" t="s">
        <v>545</v>
      </c>
      <c r="J2401" s="267" t="s">
        <v>545</v>
      </c>
      <c r="K2401" s="267" t="s">
        <v>545</v>
      </c>
      <c r="L2401" s="267" t="s">
        <v>545</v>
      </c>
      <c r="M2401" s="267" t="s">
        <v>545</v>
      </c>
    </row>
    <row r="2402" spans="2:13" ht="15" customHeight="1">
      <c r="B2402" s="574" t="s">
        <v>549</v>
      </c>
      <c r="C2402" s="575"/>
      <c r="D2402" s="277" t="s">
        <v>1360</v>
      </c>
      <c r="E2402" s="277" t="s">
        <v>1359</v>
      </c>
      <c r="F2402" s="266" t="s">
        <v>545</v>
      </c>
      <c r="G2402" s="266" t="s">
        <v>545</v>
      </c>
      <c r="H2402" s="266" t="s">
        <v>545</v>
      </c>
      <c r="I2402" s="266" t="s">
        <v>545</v>
      </c>
      <c r="J2402" s="266" t="s">
        <v>545</v>
      </c>
      <c r="K2402" s="266" t="s">
        <v>545</v>
      </c>
      <c r="L2402" s="266" t="s">
        <v>545</v>
      </c>
      <c r="M2402" s="266" t="s">
        <v>545</v>
      </c>
    </row>
    <row r="2403" spans="2:13" ht="15" customHeight="1">
      <c r="B2403" s="574" t="s">
        <v>548</v>
      </c>
      <c r="C2403" s="575"/>
      <c r="D2403" s="277" t="s">
        <v>1360</v>
      </c>
      <c r="E2403" s="277" t="s">
        <v>1359</v>
      </c>
      <c r="F2403" s="266" t="s">
        <v>545</v>
      </c>
      <c r="G2403" s="266" t="s">
        <v>545</v>
      </c>
      <c r="H2403" s="266" t="s">
        <v>545</v>
      </c>
      <c r="I2403" s="266" t="s">
        <v>545</v>
      </c>
      <c r="J2403" s="266" t="s">
        <v>545</v>
      </c>
      <c r="K2403" s="266" t="s">
        <v>545</v>
      </c>
      <c r="L2403" s="266" t="s">
        <v>545</v>
      </c>
      <c r="M2403" s="266" t="s">
        <v>545</v>
      </c>
    </row>
    <row r="2404" spans="2:13" ht="15" customHeight="1">
      <c r="B2404" s="574" t="s">
        <v>547</v>
      </c>
      <c r="C2404" s="575"/>
      <c r="D2404" s="277" t="s">
        <v>1360</v>
      </c>
      <c r="E2404" s="277" t="s">
        <v>1359</v>
      </c>
      <c r="F2404" s="266" t="s">
        <v>545</v>
      </c>
      <c r="G2404" s="266" t="s">
        <v>545</v>
      </c>
      <c r="H2404" s="266" t="s">
        <v>545</v>
      </c>
      <c r="I2404" s="266" t="s">
        <v>545</v>
      </c>
      <c r="J2404" s="266" t="s">
        <v>545</v>
      </c>
      <c r="K2404" s="266" t="s">
        <v>545</v>
      </c>
      <c r="L2404" s="266" t="s">
        <v>545</v>
      </c>
      <c r="M2404" s="266" t="s">
        <v>545</v>
      </c>
    </row>
    <row r="2405" spans="2:13" ht="15" customHeight="1">
      <c r="B2405" s="562" t="s">
        <v>1358</v>
      </c>
      <c r="C2405" s="563"/>
      <c r="D2405" s="277" t="s">
        <v>1357</v>
      </c>
      <c r="E2405" s="277" t="s">
        <v>1333</v>
      </c>
      <c r="F2405" s="268" t="s">
        <v>545</v>
      </c>
      <c r="G2405" s="268" t="s">
        <v>545</v>
      </c>
      <c r="H2405" s="268" t="s">
        <v>545</v>
      </c>
      <c r="I2405" s="268" t="s">
        <v>545</v>
      </c>
      <c r="J2405" s="268" t="s">
        <v>545</v>
      </c>
      <c r="K2405" s="268" t="s">
        <v>545</v>
      </c>
      <c r="L2405" s="268" t="s">
        <v>545</v>
      </c>
      <c r="M2405" s="268" t="s">
        <v>545</v>
      </c>
    </row>
    <row r="2406" spans="2:13" ht="15" customHeight="1">
      <c r="B2406" s="572" t="s">
        <v>550</v>
      </c>
      <c r="C2406" s="573"/>
      <c r="D2406" s="277" t="s">
        <v>545</v>
      </c>
      <c r="E2406" s="277" t="s">
        <v>545</v>
      </c>
      <c r="F2406" s="267" t="s">
        <v>545</v>
      </c>
      <c r="G2406" s="267" t="s">
        <v>545</v>
      </c>
      <c r="H2406" s="267" t="s">
        <v>545</v>
      </c>
      <c r="I2406" s="267" t="s">
        <v>545</v>
      </c>
      <c r="J2406" s="267" t="s">
        <v>545</v>
      </c>
      <c r="K2406" s="267" t="s">
        <v>545</v>
      </c>
      <c r="L2406" s="267" t="s">
        <v>545</v>
      </c>
      <c r="M2406" s="267" t="s">
        <v>545</v>
      </c>
    </row>
    <row r="2407" spans="2:13" ht="15" customHeight="1">
      <c r="B2407" s="572" t="s">
        <v>549</v>
      </c>
      <c r="C2407" s="573"/>
      <c r="D2407" s="277" t="s">
        <v>1357</v>
      </c>
      <c r="E2407" s="277" t="s">
        <v>1333</v>
      </c>
      <c r="F2407" s="266" t="s">
        <v>545</v>
      </c>
      <c r="G2407" s="266" t="s">
        <v>545</v>
      </c>
      <c r="H2407" s="266" t="s">
        <v>545</v>
      </c>
      <c r="I2407" s="266" t="s">
        <v>545</v>
      </c>
      <c r="J2407" s="266" t="s">
        <v>545</v>
      </c>
      <c r="K2407" s="266" t="s">
        <v>545</v>
      </c>
      <c r="L2407" s="266" t="s">
        <v>545</v>
      </c>
      <c r="M2407" s="266" t="s">
        <v>545</v>
      </c>
    </row>
    <row r="2408" spans="2:13" ht="15" customHeight="1">
      <c r="B2408" s="572" t="s">
        <v>548</v>
      </c>
      <c r="C2408" s="573"/>
      <c r="D2408" s="277" t="s">
        <v>1357</v>
      </c>
      <c r="E2408" s="277" t="s">
        <v>1333</v>
      </c>
      <c r="F2408" s="266" t="s">
        <v>545</v>
      </c>
      <c r="G2408" s="266" t="s">
        <v>545</v>
      </c>
      <c r="H2408" s="266" t="s">
        <v>545</v>
      </c>
      <c r="I2408" s="266" t="s">
        <v>545</v>
      </c>
      <c r="J2408" s="266" t="s">
        <v>545</v>
      </c>
      <c r="K2408" s="266" t="s">
        <v>545</v>
      </c>
      <c r="L2408" s="266" t="s">
        <v>545</v>
      </c>
      <c r="M2408" s="266" t="s">
        <v>545</v>
      </c>
    </row>
    <row r="2409" spans="2:13" ht="15" customHeight="1">
      <c r="B2409" s="572" t="s">
        <v>547</v>
      </c>
      <c r="C2409" s="573"/>
      <c r="D2409" s="277" t="s">
        <v>1357</v>
      </c>
      <c r="E2409" s="277" t="s">
        <v>1333</v>
      </c>
      <c r="F2409" s="266" t="s">
        <v>545</v>
      </c>
      <c r="G2409" s="266" t="s">
        <v>545</v>
      </c>
      <c r="H2409" s="266" t="s">
        <v>545</v>
      </c>
      <c r="I2409" s="266" t="s">
        <v>545</v>
      </c>
      <c r="J2409" s="266" t="s">
        <v>545</v>
      </c>
      <c r="K2409" s="266" t="s">
        <v>545</v>
      </c>
      <c r="L2409" s="266" t="s">
        <v>545</v>
      </c>
      <c r="M2409" s="266" t="s">
        <v>545</v>
      </c>
    </row>
    <row r="2410" spans="2:13" ht="15" customHeight="1">
      <c r="B2410" s="562" t="s">
        <v>1356</v>
      </c>
      <c r="C2410" s="563"/>
      <c r="D2410" s="277" t="s">
        <v>1355</v>
      </c>
      <c r="E2410" s="277" t="s">
        <v>1341</v>
      </c>
      <c r="F2410" s="268" t="s">
        <v>545</v>
      </c>
      <c r="G2410" s="268" t="s">
        <v>545</v>
      </c>
      <c r="H2410" s="268" t="s">
        <v>545</v>
      </c>
      <c r="I2410" s="268" t="s">
        <v>545</v>
      </c>
      <c r="J2410" s="268" t="s">
        <v>545</v>
      </c>
      <c r="K2410" s="268" t="s">
        <v>545</v>
      </c>
      <c r="L2410" s="268" t="s">
        <v>545</v>
      </c>
      <c r="M2410" s="268" t="s">
        <v>545</v>
      </c>
    </row>
    <row r="2411" spans="2:13" ht="15" customHeight="1">
      <c r="B2411" s="574" t="s">
        <v>550</v>
      </c>
      <c r="C2411" s="575"/>
      <c r="D2411" s="277" t="s">
        <v>545</v>
      </c>
      <c r="E2411" s="277" t="s">
        <v>545</v>
      </c>
      <c r="F2411" s="267" t="s">
        <v>545</v>
      </c>
      <c r="G2411" s="267" t="s">
        <v>545</v>
      </c>
      <c r="H2411" s="267" t="s">
        <v>545</v>
      </c>
      <c r="I2411" s="267" t="s">
        <v>545</v>
      </c>
      <c r="J2411" s="267" t="s">
        <v>545</v>
      </c>
      <c r="K2411" s="267" t="s">
        <v>545</v>
      </c>
      <c r="L2411" s="267" t="s">
        <v>545</v>
      </c>
      <c r="M2411" s="267" t="s">
        <v>545</v>
      </c>
    </row>
    <row r="2412" spans="2:13" ht="15" customHeight="1">
      <c r="B2412" s="574" t="s">
        <v>549</v>
      </c>
      <c r="C2412" s="575"/>
      <c r="D2412" s="277" t="s">
        <v>1355</v>
      </c>
      <c r="E2412" s="277" t="s">
        <v>1341</v>
      </c>
      <c r="F2412" s="266" t="s">
        <v>545</v>
      </c>
      <c r="G2412" s="266" t="s">
        <v>545</v>
      </c>
      <c r="H2412" s="266" t="s">
        <v>545</v>
      </c>
      <c r="I2412" s="266" t="s">
        <v>545</v>
      </c>
      <c r="J2412" s="266" t="s">
        <v>545</v>
      </c>
      <c r="K2412" s="266" t="s">
        <v>545</v>
      </c>
      <c r="L2412" s="266" t="s">
        <v>545</v>
      </c>
      <c r="M2412" s="266" t="s">
        <v>545</v>
      </c>
    </row>
    <row r="2413" spans="2:13" ht="15" customHeight="1">
      <c r="B2413" s="574" t="s">
        <v>548</v>
      </c>
      <c r="C2413" s="575"/>
      <c r="D2413" s="277" t="s">
        <v>1355</v>
      </c>
      <c r="E2413" s="277" t="s">
        <v>1341</v>
      </c>
      <c r="F2413" s="266" t="s">
        <v>545</v>
      </c>
      <c r="G2413" s="266" t="s">
        <v>545</v>
      </c>
      <c r="H2413" s="266" t="s">
        <v>545</v>
      </c>
      <c r="I2413" s="266" t="s">
        <v>545</v>
      </c>
      <c r="J2413" s="266" t="s">
        <v>545</v>
      </c>
      <c r="K2413" s="266" t="s">
        <v>545</v>
      </c>
      <c r="L2413" s="266" t="s">
        <v>545</v>
      </c>
      <c r="M2413" s="266" t="s">
        <v>545</v>
      </c>
    </row>
    <row r="2414" spans="2:13" ht="15" customHeight="1">
      <c r="B2414" s="574" t="s">
        <v>547</v>
      </c>
      <c r="C2414" s="575"/>
      <c r="D2414" s="277" t="s">
        <v>1355</v>
      </c>
      <c r="E2414" s="277" t="s">
        <v>1341</v>
      </c>
      <c r="F2414" s="266" t="s">
        <v>545</v>
      </c>
      <c r="G2414" s="266" t="s">
        <v>545</v>
      </c>
      <c r="H2414" s="266" t="s">
        <v>545</v>
      </c>
      <c r="I2414" s="266" t="s">
        <v>545</v>
      </c>
      <c r="J2414" s="266" t="s">
        <v>545</v>
      </c>
      <c r="K2414" s="266" t="s">
        <v>545</v>
      </c>
      <c r="L2414" s="266" t="s">
        <v>545</v>
      </c>
      <c r="M2414" s="266" t="s">
        <v>545</v>
      </c>
    </row>
    <row r="2415" spans="2:13" ht="15" customHeight="1">
      <c r="B2415" s="562" t="s">
        <v>1354</v>
      </c>
      <c r="C2415" s="563"/>
      <c r="D2415" s="277" t="s">
        <v>732</v>
      </c>
      <c r="E2415" s="277" t="s">
        <v>1341</v>
      </c>
      <c r="F2415" s="268" t="s">
        <v>545</v>
      </c>
      <c r="G2415" s="268" t="s">
        <v>545</v>
      </c>
      <c r="H2415" s="268" t="s">
        <v>545</v>
      </c>
      <c r="I2415" s="268" t="s">
        <v>545</v>
      </c>
      <c r="J2415" s="268" t="s">
        <v>545</v>
      </c>
      <c r="K2415" s="268" t="s">
        <v>545</v>
      </c>
      <c r="L2415" s="268" t="s">
        <v>545</v>
      </c>
      <c r="M2415" s="268" t="s">
        <v>545</v>
      </c>
    </row>
    <row r="2416" spans="2:13" ht="15" customHeight="1">
      <c r="B2416" s="564" t="s">
        <v>550</v>
      </c>
      <c r="C2416" s="565"/>
      <c r="D2416" s="277" t="s">
        <v>545</v>
      </c>
      <c r="E2416" s="277" t="s">
        <v>545</v>
      </c>
      <c r="F2416" s="267" t="s">
        <v>545</v>
      </c>
      <c r="G2416" s="267" t="s">
        <v>545</v>
      </c>
      <c r="H2416" s="267" t="s">
        <v>545</v>
      </c>
      <c r="I2416" s="267" t="s">
        <v>545</v>
      </c>
      <c r="J2416" s="267" t="s">
        <v>545</v>
      </c>
      <c r="K2416" s="267" t="s">
        <v>545</v>
      </c>
      <c r="L2416" s="267" t="s">
        <v>545</v>
      </c>
      <c r="M2416" s="267" t="s">
        <v>545</v>
      </c>
    </row>
    <row r="2417" spans="2:13" ht="15" customHeight="1">
      <c r="B2417" s="564" t="s">
        <v>549</v>
      </c>
      <c r="C2417" s="565"/>
      <c r="D2417" s="277" t="s">
        <v>732</v>
      </c>
      <c r="E2417" s="277" t="s">
        <v>1341</v>
      </c>
      <c r="F2417" s="266" t="s">
        <v>545</v>
      </c>
      <c r="G2417" s="266" t="s">
        <v>545</v>
      </c>
      <c r="H2417" s="266" t="s">
        <v>545</v>
      </c>
      <c r="I2417" s="266" t="s">
        <v>545</v>
      </c>
      <c r="J2417" s="266" t="s">
        <v>545</v>
      </c>
      <c r="K2417" s="266" t="s">
        <v>545</v>
      </c>
      <c r="L2417" s="266" t="s">
        <v>545</v>
      </c>
      <c r="M2417" s="266" t="s">
        <v>545</v>
      </c>
    </row>
    <row r="2418" spans="2:13" ht="15" customHeight="1">
      <c r="B2418" s="564" t="s">
        <v>548</v>
      </c>
      <c r="C2418" s="565"/>
      <c r="D2418" s="277" t="s">
        <v>732</v>
      </c>
      <c r="E2418" s="277" t="s">
        <v>1341</v>
      </c>
      <c r="F2418" s="266" t="s">
        <v>545</v>
      </c>
      <c r="G2418" s="266" t="s">
        <v>545</v>
      </c>
      <c r="H2418" s="266" t="s">
        <v>545</v>
      </c>
      <c r="I2418" s="266" t="s">
        <v>545</v>
      </c>
      <c r="J2418" s="266" t="s">
        <v>545</v>
      </c>
      <c r="K2418" s="266" t="s">
        <v>545</v>
      </c>
      <c r="L2418" s="266" t="s">
        <v>545</v>
      </c>
      <c r="M2418" s="266" t="s">
        <v>545</v>
      </c>
    </row>
    <row r="2419" spans="2:13" ht="15" customHeight="1">
      <c r="B2419" s="564" t="s">
        <v>547</v>
      </c>
      <c r="C2419" s="565"/>
      <c r="D2419" s="277" t="s">
        <v>732</v>
      </c>
      <c r="E2419" s="277" t="s">
        <v>1341</v>
      </c>
      <c r="F2419" s="266" t="s">
        <v>545</v>
      </c>
      <c r="G2419" s="266" t="s">
        <v>545</v>
      </c>
      <c r="H2419" s="266" t="s">
        <v>545</v>
      </c>
      <c r="I2419" s="266" t="s">
        <v>545</v>
      </c>
      <c r="J2419" s="266" t="s">
        <v>545</v>
      </c>
      <c r="K2419" s="266" t="s">
        <v>545</v>
      </c>
      <c r="L2419" s="266" t="s">
        <v>545</v>
      </c>
      <c r="M2419" s="266" t="s">
        <v>545</v>
      </c>
    </row>
    <row r="2420" spans="2:13" ht="15" customHeight="1">
      <c r="B2420" s="562" t="s">
        <v>1353</v>
      </c>
      <c r="C2420" s="563"/>
      <c r="D2420" s="277" t="s">
        <v>1352</v>
      </c>
      <c r="E2420" s="277" t="s">
        <v>1341</v>
      </c>
      <c r="F2420" s="268" t="s">
        <v>545</v>
      </c>
      <c r="G2420" s="268" t="s">
        <v>545</v>
      </c>
      <c r="H2420" s="268" t="s">
        <v>545</v>
      </c>
      <c r="I2420" s="268" t="s">
        <v>545</v>
      </c>
      <c r="J2420" s="268" t="s">
        <v>545</v>
      </c>
      <c r="K2420" s="268" t="s">
        <v>545</v>
      </c>
      <c r="L2420" s="268" t="s">
        <v>545</v>
      </c>
      <c r="M2420" s="268" t="s">
        <v>545</v>
      </c>
    </row>
    <row r="2421" spans="2:13" ht="15" customHeight="1">
      <c r="B2421" s="564" t="s">
        <v>550</v>
      </c>
      <c r="C2421" s="565"/>
      <c r="D2421" s="277" t="s">
        <v>545</v>
      </c>
      <c r="E2421" s="277" t="s">
        <v>545</v>
      </c>
      <c r="F2421" s="267" t="s">
        <v>545</v>
      </c>
      <c r="G2421" s="267" t="s">
        <v>545</v>
      </c>
      <c r="H2421" s="267" t="s">
        <v>545</v>
      </c>
      <c r="I2421" s="267" t="s">
        <v>545</v>
      </c>
      <c r="J2421" s="267" t="s">
        <v>545</v>
      </c>
      <c r="K2421" s="267" t="s">
        <v>545</v>
      </c>
      <c r="L2421" s="267" t="s">
        <v>545</v>
      </c>
      <c r="M2421" s="267" t="s">
        <v>545</v>
      </c>
    </row>
    <row r="2422" spans="2:13" ht="15" customHeight="1">
      <c r="B2422" s="564" t="s">
        <v>549</v>
      </c>
      <c r="C2422" s="565"/>
      <c r="D2422" s="277" t="s">
        <v>1352</v>
      </c>
      <c r="E2422" s="277" t="s">
        <v>1341</v>
      </c>
      <c r="F2422" s="266" t="s">
        <v>545</v>
      </c>
      <c r="G2422" s="266" t="s">
        <v>545</v>
      </c>
      <c r="H2422" s="266" t="s">
        <v>545</v>
      </c>
      <c r="I2422" s="266" t="s">
        <v>545</v>
      </c>
      <c r="J2422" s="266" t="s">
        <v>545</v>
      </c>
      <c r="K2422" s="266" t="s">
        <v>545</v>
      </c>
      <c r="L2422" s="266" t="s">
        <v>545</v>
      </c>
      <c r="M2422" s="266" t="s">
        <v>545</v>
      </c>
    </row>
    <row r="2423" spans="2:13" ht="15" customHeight="1">
      <c r="B2423" s="564" t="s">
        <v>548</v>
      </c>
      <c r="C2423" s="565"/>
      <c r="D2423" s="277" t="s">
        <v>1352</v>
      </c>
      <c r="E2423" s="277" t="s">
        <v>1341</v>
      </c>
      <c r="F2423" s="266" t="s">
        <v>545</v>
      </c>
      <c r="G2423" s="266" t="s">
        <v>545</v>
      </c>
      <c r="H2423" s="266" t="s">
        <v>545</v>
      </c>
      <c r="I2423" s="266" t="s">
        <v>545</v>
      </c>
      <c r="J2423" s="266" t="s">
        <v>545</v>
      </c>
      <c r="K2423" s="266" t="s">
        <v>545</v>
      </c>
      <c r="L2423" s="266" t="s">
        <v>545</v>
      </c>
      <c r="M2423" s="266" t="s">
        <v>545</v>
      </c>
    </row>
    <row r="2424" spans="2:13" ht="15" customHeight="1">
      <c r="B2424" s="564" t="s">
        <v>547</v>
      </c>
      <c r="C2424" s="565"/>
      <c r="D2424" s="277" t="s">
        <v>1352</v>
      </c>
      <c r="E2424" s="277" t="s">
        <v>1341</v>
      </c>
      <c r="F2424" s="266" t="s">
        <v>545</v>
      </c>
      <c r="G2424" s="266" t="s">
        <v>545</v>
      </c>
      <c r="H2424" s="266" t="s">
        <v>545</v>
      </c>
      <c r="I2424" s="266" t="s">
        <v>545</v>
      </c>
      <c r="J2424" s="266" t="s">
        <v>545</v>
      </c>
      <c r="K2424" s="266" t="s">
        <v>545</v>
      </c>
      <c r="L2424" s="266" t="s">
        <v>545</v>
      </c>
      <c r="M2424" s="266" t="s">
        <v>545</v>
      </c>
    </row>
    <row r="2425" spans="2:13" ht="15" customHeight="1">
      <c r="B2425" s="562" t="s">
        <v>1351</v>
      </c>
      <c r="C2425" s="563"/>
      <c r="D2425" s="277" t="s">
        <v>1350</v>
      </c>
      <c r="E2425" s="277" t="s">
        <v>1341</v>
      </c>
      <c r="F2425" s="268" t="s">
        <v>545</v>
      </c>
      <c r="G2425" s="268" t="s">
        <v>545</v>
      </c>
      <c r="H2425" s="268" t="s">
        <v>545</v>
      </c>
      <c r="I2425" s="268" t="s">
        <v>545</v>
      </c>
      <c r="J2425" s="268" t="s">
        <v>545</v>
      </c>
      <c r="K2425" s="268" t="s">
        <v>545</v>
      </c>
      <c r="L2425" s="268" t="s">
        <v>545</v>
      </c>
      <c r="M2425" s="268" t="s">
        <v>545</v>
      </c>
    </row>
    <row r="2426" spans="2:13" ht="15" customHeight="1">
      <c r="B2426" s="580" t="s">
        <v>550</v>
      </c>
      <c r="C2426" s="581"/>
      <c r="D2426" s="277" t="s">
        <v>545</v>
      </c>
      <c r="E2426" s="277" t="s">
        <v>545</v>
      </c>
      <c r="F2426" s="267" t="s">
        <v>545</v>
      </c>
      <c r="G2426" s="267" t="s">
        <v>545</v>
      </c>
      <c r="H2426" s="267" t="s">
        <v>545</v>
      </c>
      <c r="I2426" s="267" t="s">
        <v>545</v>
      </c>
      <c r="J2426" s="267" t="s">
        <v>545</v>
      </c>
      <c r="K2426" s="267" t="s">
        <v>545</v>
      </c>
      <c r="L2426" s="267" t="s">
        <v>545</v>
      </c>
      <c r="M2426" s="267" t="s">
        <v>545</v>
      </c>
    </row>
    <row r="2427" spans="2:13" ht="15" customHeight="1">
      <c r="B2427" s="580" t="s">
        <v>549</v>
      </c>
      <c r="C2427" s="581"/>
      <c r="D2427" s="277" t="s">
        <v>1350</v>
      </c>
      <c r="E2427" s="277" t="s">
        <v>1341</v>
      </c>
      <c r="F2427" s="266" t="s">
        <v>545</v>
      </c>
      <c r="G2427" s="266" t="s">
        <v>545</v>
      </c>
      <c r="H2427" s="266" t="s">
        <v>545</v>
      </c>
      <c r="I2427" s="266" t="s">
        <v>545</v>
      </c>
      <c r="J2427" s="266" t="s">
        <v>545</v>
      </c>
      <c r="K2427" s="266" t="s">
        <v>545</v>
      </c>
      <c r="L2427" s="266" t="s">
        <v>545</v>
      </c>
      <c r="M2427" s="266" t="s">
        <v>545</v>
      </c>
    </row>
    <row r="2428" spans="2:13" ht="15" customHeight="1">
      <c r="B2428" s="580" t="s">
        <v>548</v>
      </c>
      <c r="C2428" s="581"/>
      <c r="D2428" s="277" t="s">
        <v>1350</v>
      </c>
      <c r="E2428" s="277" t="s">
        <v>1341</v>
      </c>
      <c r="F2428" s="266" t="s">
        <v>545</v>
      </c>
      <c r="G2428" s="266" t="s">
        <v>545</v>
      </c>
      <c r="H2428" s="266" t="s">
        <v>545</v>
      </c>
      <c r="I2428" s="266" t="s">
        <v>545</v>
      </c>
      <c r="J2428" s="266" t="s">
        <v>545</v>
      </c>
      <c r="K2428" s="266" t="s">
        <v>545</v>
      </c>
      <c r="L2428" s="266" t="s">
        <v>545</v>
      </c>
      <c r="M2428" s="266" t="s">
        <v>545</v>
      </c>
    </row>
    <row r="2429" spans="2:13" ht="15" customHeight="1">
      <c r="B2429" s="580" t="s">
        <v>547</v>
      </c>
      <c r="C2429" s="581"/>
      <c r="D2429" s="277" t="s">
        <v>1350</v>
      </c>
      <c r="E2429" s="277" t="s">
        <v>1341</v>
      </c>
      <c r="F2429" s="266" t="s">
        <v>545</v>
      </c>
      <c r="G2429" s="266" t="s">
        <v>545</v>
      </c>
      <c r="H2429" s="266" t="s">
        <v>545</v>
      </c>
      <c r="I2429" s="266" t="s">
        <v>545</v>
      </c>
      <c r="J2429" s="266" t="s">
        <v>545</v>
      </c>
      <c r="K2429" s="266" t="s">
        <v>545</v>
      </c>
      <c r="L2429" s="266" t="s">
        <v>545</v>
      </c>
      <c r="M2429" s="266" t="s">
        <v>545</v>
      </c>
    </row>
    <row r="2430" spans="2:13" ht="15" customHeight="1">
      <c r="B2430" s="562" t="s">
        <v>1349</v>
      </c>
      <c r="C2430" s="563"/>
      <c r="D2430" s="277" t="s">
        <v>1348</v>
      </c>
      <c r="E2430" s="277" t="s">
        <v>1341</v>
      </c>
      <c r="F2430" s="268" t="s">
        <v>545</v>
      </c>
      <c r="G2430" s="268" t="s">
        <v>545</v>
      </c>
      <c r="H2430" s="268" t="s">
        <v>545</v>
      </c>
      <c r="I2430" s="268" t="s">
        <v>545</v>
      </c>
      <c r="J2430" s="268" t="s">
        <v>545</v>
      </c>
      <c r="K2430" s="268" t="s">
        <v>545</v>
      </c>
      <c r="L2430" s="268" t="s">
        <v>545</v>
      </c>
      <c r="M2430" s="268" t="s">
        <v>545</v>
      </c>
    </row>
    <row r="2431" spans="2:13" ht="15" customHeight="1">
      <c r="B2431" s="580" t="s">
        <v>550</v>
      </c>
      <c r="C2431" s="581"/>
      <c r="D2431" s="277" t="s">
        <v>545</v>
      </c>
      <c r="E2431" s="277" t="s">
        <v>545</v>
      </c>
      <c r="F2431" s="267" t="s">
        <v>545</v>
      </c>
      <c r="G2431" s="267" t="s">
        <v>545</v>
      </c>
      <c r="H2431" s="267" t="s">
        <v>545</v>
      </c>
      <c r="I2431" s="267" t="s">
        <v>545</v>
      </c>
      <c r="J2431" s="267" t="s">
        <v>545</v>
      </c>
      <c r="K2431" s="267" t="s">
        <v>545</v>
      </c>
      <c r="L2431" s="267" t="s">
        <v>545</v>
      </c>
      <c r="M2431" s="267" t="s">
        <v>545</v>
      </c>
    </row>
    <row r="2432" spans="2:13" ht="15" customHeight="1">
      <c r="B2432" s="580" t="s">
        <v>549</v>
      </c>
      <c r="C2432" s="581"/>
      <c r="D2432" s="277" t="s">
        <v>1348</v>
      </c>
      <c r="E2432" s="277" t="s">
        <v>1341</v>
      </c>
      <c r="F2432" s="266" t="s">
        <v>545</v>
      </c>
      <c r="G2432" s="266" t="s">
        <v>545</v>
      </c>
      <c r="H2432" s="266" t="s">
        <v>545</v>
      </c>
      <c r="I2432" s="266" t="s">
        <v>545</v>
      </c>
      <c r="J2432" s="266" t="s">
        <v>545</v>
      </c>
      <c r="K2432" s="266" t="s">
        <v>545</v>
      </c>
      <c r="L2432" s="266" t="s">
        <v>545</v>
      </c>
      <c r="M2432" s="266" t="s">
        <v>545</v>
      </c>
    </row>
    <row r="2433" spans="2:13" ht="15" customHeight="1">
      <c r="B2433" s="580" t="s">
        <v>548</v>
      </c>
      <c r="C2433" s="581"/>
      <c r="D2433" s="277" t="s">
        <v>1348</v>
      </c>
      <c r="E2433" s="277" t="s">
        <v>1341</v>
      </c>
      <c r="F2433" s="266" t="s">
        <v>545</v>
      </c>
      <c r="G2433" s="266" t="s">
        <v>545</v>
      </c>
      <c r="H2433" s="266" t="s">
        <v>545</v>
      </c>
      <c r="I2433" s="266" t="s">
        <v>545</v>
      </c>
      <c r="J2433" s="266" t="s">
        <v>545</v>
      </c>
      <c r="K2433" s="266" t="s">
        <v>545</v>
      </c>
      <c r="L2433" s="266" t="s">
        <v>545</v>
      </c>
      <c r="M2433" s="266" t="s">
        <v>545</v>
      </c>
    </row>
    <row r="2434" spans="2:13" ht="15" customHeight="1">
      <c r="B2434" s="580" t="s">
        <v>547</v>
      </c>
      <c r="C2434" s="581"/>
      <c r="D2434" s="277" t="s">
        <v>1348</v>
      </c>
      <c r="E2434" s="277" t="s">
        <v>1341</v>
      </c>
      <c r="F2434" s="266" t="s">
        <v>545</v>
      </c>
      <c r="G2434" s="266" t="s">
        <v>545</v>
      </c>
      <c r="H2434" s="266" t="s">
        <v>545</v>
      </c>
      <c r="I2434" s="266" t="s">
        <v>545</v>
      </c>
      <c r="J2434" s="266" t="s">
        <v>545</v>
      </c>
      <c r="K2434" s="266" t="s">
        <v>545</v>
      </c>
      <c r="L2434" s="266" t="s">
        <v>545</v>
      </c>
      <c r="M2434" s="266" t="s">
        <v>545</v>
      </c>
    </row>
    <row r="2435" spans="2:13" ht="15" customHeight="1">
      <c r="B2435" s="562" t="s">
        <v>1347</v>
      </c>
      <c r="C2435" s="563"/>
      <c r="D2435" s="277" t="s">
        <v>1346</v>
      </c>
      <c r="E2435" s="277" t="s">
        <v>1341</v>
      </c>
      <c r="F2435" s="268" t="s">
        <v>545</v>
      </c>
      <c r="G2435" s="268" t="s">
        <v>545</v>
      </c>
      <c r="H2435" s="268" t="s">
        <v>545</v>
      </c>
      <c r="I2435" s="268" t="s">
        <v>545</v>
      </c>
      <c r="J2435" s="268" t="s">
        <v>545</v>
      </c>
      <c r="K2435" s="268" t="s">
        <v>545</v>
      </c>
      <c r="L2435" s="268" t="s">
        <v>545</v>
      </c>
      <c r="M2435" s="268" t="s">
        <v>545</v>
      </c>
    </row>
    <row r="2436" spans="2:13" ht="15" customHeight="1">
      <c r="B2436" s="580" t="s">
        <v>550</v>
      </c>
      <c r="C2436" s="581"/>
      <c r="D2436" s="277" t="s">
        <v>545</v>
      </c>
      <c r="E2436" s="277" t="s">
        <v>545</v>
      </c>
      <c r="F2436" s="267" t="s">
        <v>545</v>
      </c>
      <c r="G2436" s="267" t="s">
        <v>545</v>
      </c>
      <c r="H2436" s="267" t="s">
        <v>545</v>
      </c>
      <c r="I2436" s="267" t="s">
        <v>545</v>
      </c>
      <c r="J2436" s="267" t="s">
        <v>545</v>
      </c>
      <c r="K2436" s="267" t="s">
        <v>545</v>
      </c>
      <c r="L2436" s="267" t="s">
        <v>545</v>
      </c>
      <c r="M2436" s="267" t="s">
        <v>545</v>
      </c>
    </row>
    <row r="2437" spans="2:13" ht="15" customHeight="1">
      <c r="B2437" s="580" t="s">
        <v>549</v>
      </c>
      <c r="C2437" s="581"/>
      <c r="D2437" s="277" t="s">
        <v>1346</v>
      </c>
      <c r="E2437" s="277" t="s">
        <v>1341</v>
      </c>
      <c r="F2437" s="266" t="s">
        <v>545</v>
      </c>
      <c r="G2437" s="266" t="s">
        <v>545</v>
      </c>
      <c r="H2437" s="266" t="s">
        <v>545</v>
      </c>
      <c r="I2437" s="266" t="s">
        <v>545</v>
      </c>
      <c r="J2437" s="266" t="s">
        <v>545</v>
      </c>
      <c r="K2437" s="266" t="s">
        <v>545</v>
      </c>
      <c r="L2437" s="266" t="s">
        <v>545</v>
      </c>
      <c r="M2437" s="266" t="s">
        <v>545</v>
      </c>
    </row>
    <row r="2438" spans="2:13" ht="15" customHeight="1">
      <c r="B2438" s="580" t="s">
        <v>548</v>
      </c>
      <c r="C2438" s="581"/>
      <c r="D2438" s="277" t="s">
        <v>1346</v>
      </c>
      <c r="E2438" s="277" t="s">
        <v>1341</v>
      </c>
      <c r="F2438" s="266" t="s">
        <v>545</v>
      </c>
      <c r="G2438" s="266" t="s">
        <v>545</v>
      </c>
      <c r="H2438" s="266" t="s">
        <v>545</v>
      </c>
      <c r="I2438" s="266" t="s">
        <v>545</v>
      </c>
      <c r="J2438" s="266" t="s">
        <v>545</v>
      </c>
      <c r="K2438" s="266" t="s">
        <v>545</v>
      </c>
      <c r="L2438" s="266" t="s">
        <v>545</v>
      </c>
      <c r="M2438" s="266" t="s">
        <v>545</v>
      </c>
    </row>
    <row r="2439" spans="2:13" ht="15" customHeight="1">
      <c r="B2439" s="580" t="s">
        <v>547</v>
      </c>
      <c r="C2439" s="581"/>
      <c r="D2439" s="277" t="s">
        <v>1346</v>
      </c>
      <c r="E2439" s="277" t="s">
        <v>1341</v>
      </c>
      <c r="F2439" s="266" t="s">
        <v>545</v>
      </c>
      <c r="G2439" s="266" t="s">
        <v>545</v>
      </c>
      <c r="H2439" s="266" t="s">
        <v>545</v>
      </c>
      <c r="I2439" s="266" t="s">
        <v>545</v>
      </c>
      <c r="J2439" s="266" t="s">
        <v>545</v>
      </c>
      <c r="K2439" s="266" t="s">
        <v>545</v>
      </c>
      <c r="L2439" s="266" t="s">
        <v>545</v>
      </c>
      <c r="M2439" s="266" t="s">
        <v>545</v>
      </c>
    </row>
    <row r="2440" spans="2:13" ht="15" customHeight="1">
      <c r="B2440" s="562" t="s">
        <v>1345</v>
      </c>
      <c r="C2440" s="563"/>
      <c r="D2440" s="277" t="s">
        <v>1344</v>
      </c>
      <c r="E2440" s="277" t="s">
        <v>1341</v>
      </c>
      <c r="F2440" s="268" t="s">
        <v>545</v>
      </c>
      <c r="G2440" s="268" t="s">
        <v>545</v>
      </c>
      <c r="H2440" s="268" t="s">
        <v>545</v>
      </c>
      <c r="I2440" s="268" t="s">
        <v>545</v>
      </c>
      <c r="J2440" s="268" t="s">
        <v>545</v>
      </c>
      <c r="K2440" s="268" t="s">
        <v>545</v>
      </c>
      <c r="L2440" s="268" t="s">
        <v>545</v>
      </c>
      <c r="M2440" s="268" t="s">
        <v>545</v>
      </c>
    </row>
    <row r="2441" spans="2:13" ht="15" customHeight="1">
      <c r="B2441" s="580" t="s">
        <v>550</v>
      </c>
      <c r="C2441" s="581"/>
      <c r="D2441" s="277" t="s">
        <v>545</v>
      </c>
      <c r="E2441" s="277" t="s">
        <v>545</v>
      </c>
      <c r="F2441" s="267" t="s">
        <v>545</v>
      </c>
      <c r="G2441" s="267" t="s">
        <v>545</v>
      </c>
      <c r="H2441" s="267" t="s">
        <v>545</v>
      </c>
      <c r="I2441" s="267" t="s">
        <v>545</v>
      </c>
      <c r="J2441" s="267" t="s">
        <v>545</v>
      </c>
      <c r="K2441" s="267" t="s">
        <v>545</v>
      </c>
      <c r="L2441" s="267" t="s">
        <v>545</v>
      </c>
      <c r="M2441" s="267" t="s">
        <v>545</v>
      </c>
    </row>
    <row r="2442" spans="2:13" ht="15" customHeight="1">
      <c r="B2442" s="580" t="s">
        <v>549</v>
      </c>
      <c r="C2442" s="581"/>
      <c r="D2442" s="277" t="s">
        <v>1344</v>
      </c>
      <c r="E2442" s="277" t="s">
        <v>1341</v>
      </c>
      <c r="F2442" s="266" t="s">
        <v>545</v>
      </c>
      <c r="G2442" s="266" t="s">
        <v>545</v>
      </c>
      <c r="H2442" s="266" t="s">
        <v>545</v>
      </c>
      <c r="I2442" s="266" t="s">
        <v>545</v>
      </c>
      <c r="J2442" s="266" t="s">
        <v>545</v>
      </c>
      <c r="K2442" s="266" t="s">
        <v>545</v>
      </c>
      <c r="L2442" s="266" t="s">
        <v>545</v>
      </c>
      <c r="M2442" s="266" t="s">
        <v>545</v>
      </c>
    </row>
    <row r="2443" spans="2:13" ht="15" customHeight="1">
      <c r="B2443" s="580" t="s">
        <v>548</v>
      </c>
      <c r="C2443" s="581"/>
      <c r="D2443" s="277" t="s">
        <v>1344</v>
      </c>
      <c r="E2443" s="277" t="s">
        <v>1341</v>
      </c>
      <c r="F2443" s="266" t="s">
        <v>545</v>
      </c>
      <c r="G2443" s="266" t="s">
        <v>545</v>
      </c>
      <c r="H2443" s="266" t="s">
        <v>545</v>
      </c>
      <c r="I2443" s="266" t="s">
        <v>545</v>
      </c>
      <c r="J2443" s="266" t="s">
        <v>545</v>
      </c>
      <c r="K2443" s="266" t="s">
        <v>545</v>
      </c>
      <c r="L2443" s="266" t="s">
        <v>545</v>
      </c>
      <c r="M2443" s="266" t="s">
        <v>545</v>
      </c>
    </row>
    <row r="2444" spans="2:13" ht="15" customHeight="1">
      <c r="B2444" s="580" t="s">
        <v>547</v>
      </c>
      <c r="C2444" s="581"/>
      <c r="D2444" s="277" t="s">
        <v>1344</v>
      </c>
      <c r="E2444" s="277" t="s">
        <v>1341</v>
      </c>
      <c r="F2444" s="266" t="s">
        <v>545</v>
      </c>
      <c r="G2444" s="266" t="s">
        <v>545</v>
      </c>
      <c r="H2444" s="266" t="s">
        <v>545</v>
      </c>
      <c r="I2444" s="266" t="s">
        <v>545</v>
      </c>
      <c r="J2444" s="266" t="s">
        <v>545</v>
      </c>
      <c r="K2444" s="266" t="s">
        <v>545</v>
      </c>
      <c r="L2444" s="266" t="s">
        <v>545</v>
      </c>
      <c r="M2444" s="266" t="s">
        <v>545</v>
      </c>
    </row>
    <row r="2445" spans="2:13" ht="15" customHeight="1">
      <c r="B2445" s="562" t="s">
        <v>1343</v>
      </c>
      <c r="C2445" s="563"/>
      <c r="D2445" s="277" t="s">
        <v>1342</v>
      </c>
      <c r="E2445" s="277" t="s">
        <v>1341</v>
      </c>
      <c r="F2445" s="268" t="s">
        <v>545</v>
      </c>
      <c r="G2445" s="268" t="s">
        <v>545</v>
      </c>
      <c r="H2445" s="268" t="s">
        <v>545</v>
      </c>
      <c r="I2445" s="268" t="s">
        <v>545</v>
      </c>
      <c r="J2445" s="268" t="s">
        <v>545</v>
      </c>
      <c r="K2445" s="268" t="s">
        <v>545</v>
      </c>
      <c r="L2445" s="268" t="s">
        <v>545</v>
      </c>
      <c r="M2445" s="268" t="s">
        <v>545</v>
      </c>
    </row>
    <row r="2446" spans="2:13" ht="15" customHeight="1">
      <c r="B2446" s="580" t="s">
        <v>550</v>
      </c>
      <c r="C2446" s="581"/>
      <c r="D2446" s="277" t="s">
        <v>545</v>
      </c>
      <c r="E2446" s="277" t="s">
        <v>545</v>
      </c>
      <c r="F2446" s="267" t="s">
        <v>545</v>
      </c>
      <c r="G2446" s="267" t="s">
        <v>545</v>
      </c>
      <c r="H2446" s="267" t="s">
        <v>545</v>
      </c>
      <c r="I2446" s="267" t="s">
        <v>545</v>
      </c>
      <c r="J2446" s="267" t="s">
        <v>545</v>
      </c>
      <c r="K2446" s="267" t="s">
        <v>545</v>
      </c>
      <c r="L2446" s="267" t="s">
        <v>545</v>
      </c>
      <c r="M2446" s="267" t="s">
        <v>545</v>
      </c>
    </row>
    <row r="2447" spans="2:13" ht="15" customHeight="1">
      <c r="B2447" s="580" t="s">
        <v>549</v>
      </c>
      <c r="C2447" s="581"/>
      <c r="D2447" s="277" t="s">
        <v>1342</v>
      </c>
      <c r="E2447" s="277" t="s">
        <v>1341</v>
      </c>
      <c r="F2447" s="266" t="s">
        <v>545</v>
      </c>
      <c r="G2447" s="266" t="s">
        <v>545</v>
      </c>
      <c r="H2447" s="266" t="s">
        <v>545</v>
      </c>
      <c r="I2447" s="266" t="s">
        <v>545</v>
      </c>
      <c r="J2447" s="266" t="s">
        <v>545</v>
      </c>
      <c r="K2447" s="266" t="s">
        <v>545</v>
      </c>
      <c r="L2447" s="266" t="s">
        <v>545</v>
      </c>
      <c r="M2447" s="266" t="s">
        <v>545</v>
      </c>
    </row>
    <row r="2448" spans="2:13" ht="15" customHeight="1">
      <c r="B2448" s="580" t="s">
        <v>548</v>
      </c>
      <c r="C2448" s="581"/>
      <c r="D2448" s="277" t="s">
        <v>1342</v>
      </c>
      <c r="E2448" s="277" t="s">
        <v>1341</v>
      </c>
      <c r="F2448" s="266" t="s">
        <v>545</v>
      </c>
      <c r="G2448" s="266" t="s">
        <v>545</v>
      </c>
      <c r="H2448" s="266" t="s">
        <v>545</v>
      </c>
      <c r="I2448" s="266" t="s">
        <v>545</v>
      </c>
      <c r="J2448" s="266" t="s">
        <v>545</v>
      </c>
      <c r="K2448" s="266" t="s">
        <v>545</v>
      </c>
      <c r="L2448" s="266" t="s">
        <v>545</v>
      </c>
      <c r="M2448" s="266" t="s">
        <v>545</v>
      </c>
    </row>
    <row r="2449" spans="2:13" ht="15" customHeight="1">
      <c r="B2449" s="580" t="s">
        <v>547</v>
      </c>
      <c r="C2449" s="581"/>
      <c r="D2449" s="277" t="s">
        <v>1342</v>
      </c>
      <c r="E2449" s="277" t="s">
        <v>1341</v>
      </c>
      <c r="F2449" s="266" t="s">
        <v>545</v>
      </c>
      <c r="G2449" s="266" t="s">
        <v>545</v>
      </c>
      <c r="H2449" s="266" t="s">
        <v>545</v>
      </c>
      <c r="I2449" s="266" t="s">
        <v>545</v>
      </c>
      <c r="J2449" s="266" t="s">
        <v>545</v>
      </c>
      <c r="K2449" s="266" t="s">
        <v>545</v>
      </c>
      <c r="L2449" s="266" t="s">
        <v>545</v>
      </c>
      <c r="M2449" s="266" t="s">
        <v>545</v>
      </c>
    </row>
    <row r="2450" spans="2:13" ht="15" customHeight="1">
      <c r="B2450" s="562" t="s">
        <v>1340</v>
      </c>
      <c r="C2450" s="563"/>
      <c r="D2450" s="277" t="s">
        <v>1339</v>
      </c>
      <c r="E2450" s="277" t="s">
        <v>1338</v>
      </c>
      <c r="F2450" s="268" t="s">
        <v>545</v>
      </c>
      <c r="G2450" s="268" t="s">
        <v>545</v>
      </c>
      <c r="H2450" s="268" t="s">
        <v>545</v>
      </c>
      <c r="I2450" s="268" t="s">
        <v>545</v>
      </c>
      <c r="J2450" s="268" t="s">
        <v>545</v>
      </c>
      <c r="K2450" s="268" t="s">
        <v>545</v>
      </c>
      <c r="L2450" s="268" t="s">
        <v>545</v>
      </c>
      <c r="M2450" s="268" t="s">
        <v>545</v>
      </c>
    </row>
    <row r="2451" spans="2:13" ht="15" customHeight="1">
      <c r="B2451" s="574" t="s">
        <v>550</v>
      </c>
      <c r="C2451" s="575"/>
      <c r="D2451" s="277" t="s">
        <v>545</v>
      </c>
      <c r="E2451" s="277" t="s">
        <v>545</v>
      </c>
      <c r="F2451" s="267" t="s">
        <v>545</v>
      </c>
      <c r="G2451" s="267" t="s">
        <v>545</v>
      </c>
      <c r="H2451" s="267" t="s">
        <v>545</v>
      </c>
      <c r="I2451" s="267" t="s">
        <v>545</v>
      </c>
      <c r="J2451" s="267" t="s">
        <v>545</v>
      </c>
      <c r="K2451" s="267" t="s">
        <v>545</v>
      </c>
      <c r="L2451" s="267" t="s">
        <v>545</v>
      </c>
      <c r="M2451" s="267" t="s">
        <v>545</v>
      </c>
    </row>
    <row r="2452" spans="2:13" ht="15" customHeight="1">
      <c r="B2452" s="574" t="s">
        <v>549</v>
      </c>
      <c r="C2452" s="575"/>
      <c r="D2452" s="277" t="s">
        <v>1339</v>
      </c>
      <c r="E2452" s="277" t="s">
        <v>1338</v>
      </c>
      <c r="F2452" s="266" t="s">
        <v>545</v>
      </c>
      <c r="G2452" s="266" t="s">
        <v>545</v>
      </c>
      <c r="H2452" s="266" t="s">
        <v>545</v>
      </c>
      <c r="I2452" s="266" t="s">
        <v>545</v>
      </c>
      <c r="J2452" s="266" t="s">
        <v>545</v>
      </c>
      <c r="K2452" s="266" t="s">
        <v>545</v>
      </c>
      <c r="L2452" s="266" t="s">
        <v>545</v>
      </c>
      <c r="M2452" s="266" t="s">
        <v>545</v>
      </c>
    </row>
    <row r="2453" spans="2:13" ht="15" customHeight="1">
      <c r="B2453" s="574" t="s">
        <v>548</v>
      </c>
      <c r="C2453" s="575"/>
      <c r="D2453" s="277" t="s">
        <v>1339</v>
      </c>
      <c r="E2453" s="277" t="s">
        <v>1338</v>
      </c>
      <c r="F2453" s="266" t="s">
        <v>545</v>
      </c>
      <c r="G2453" s="266" t="s">
        <v>545</v>
      </c>
      <c r="H2453" s="266" t="s">
        <v>545</v>
      </c>
      <c r="I2453" s="266" t="s">
        <v>545</v>
      </c>
      <c r="J2453" s="266" t="s">
        <v>545</v>
      </c>
      <c r="K2453" s="266" t="s">
        <v>545</v>
      </c>
      <c r="L2453" s="266" t="s">
        <v>545</v>
      </c>
      <c r="M2453" s="266" t="s">
        <v>545</v>
      </c>
    </row>
    <row r="2454" spans="2:13" ht="15" customHeight="1">
      <c r="B2454" s="574" t="s">
        <v>547</v>
      </c>
      <c r="C2454" s="575"/>
      <c r="D2454" s="277" t="s">
        <v>1339</v>
      </c>
      <c r="E2454" s="277" t="s">
        <v>1338</v>
      </c>
      <c r="F2454" s="266" t="s">
        <v>545</v>
      </c>
      <c r="G2454" s="266" t="s">
        <v>545</v>
      </c>
      <c r="H2454" s="266" t="s">
        <v>545</v>
      </c>
      <c r="I2454" s="266" t="s">
        <v>545</v>
      </c>
      <c r="J2454" s="266" t="s">
        <v>545</v>
      </c>
      <c r="K2454" s="266" t="s">
        <v>545</v>
      </c>
      <c r="L2454" s="266" t="s">
        <v>545</v>
      </c>
      <c r="M2454" s="266" t="s">
        <v>545</v>
      </c>
    </row>
    <row r="2455" spans="2:13" ht="15" customHeight="1">
      <c r="B2455" s="562" t="s">
        <v>1337</v>
      </c>
      <c r="C2455" s="563"/>
      <c r="D2455" s="277" t="s">
        <v>1336</v>
      </c>
      <c r="E2455" s="277" t="s">
        <v>1335</v>
      </c>
      <c r="F2455" s="268" t="s">
        <v>545</v>
      </c>
      <c r="G2455" s="268" t="s">
        <v>545</v>
      </c>
      <c r="H2455" s="268" t="s">
        <v>545</v>
      </c>
      <c r="I2455" s="268" t="s">
        <v>545</v>
      </c>
      <c r="J2455" s="268" t="s">
        <v>545</v>
      </c>
      <c r="K2455" s="268" t="s">
        <v>545</v>
      </c>
      <c r="L2455" s="268" t="s">
        <v>545</v>
      </c>
      <c r="M2455" s="268" t="s">
        <v>545</v>
      </c>
    </row>
    <row r="2456" spans="2:13" ht="15" customHeight="1">
      <c r="B2456" s="574" t="s">
        <v>550</v>
      </c>
      <c r="C2456" s="575"/>
      <c r="D2456" s="277" t="s">
        <v>545</v>
      </c>
      <c r="E2456" s="277" t="s">
        <v>545</v>
      </c>
      <c r="F2456" s="267" t="s">
        <v>545</v>
      </c>
      <c r="G2456" s="267" t="s">
        <v>545</v>
      </c>
      <c r="H2456" s="267" t="s">
        <v>545</v>
      </c>
      <c r="I2456" s="267" t="s">
        <v>545</v>
      </c>
      <c r="J2456" s="267" t="s">
        <v>545</v>
      </c>
      <c r="K2456" s="267" t="s">
        <v>545</v>
      </c>
      <c r="L2456" s="267" t="s">
        <v>545</v>
      </c>
      <c r="M2456" s="267" t="s">
        <v>545</v>
      </c>
    </row>
    <row r="2457" spans="2:13" ht="15" customHeight="1">
      <c r="B2457" s="574" t="s">
        <v>549</v>
      </c>
      <c r="C2457" s="575"/>
      <c r="D2457" s="277" t="s">
        <v>1336</v>
      </c>
      <c r="E2457" s="277" t="s">
        <v>1335</v>
      </c>
      <c r="F2457" s="266" t="s">
        <v>545</v>
      </c>
      <c r="G2457" s="266" t="s">
        <v>545</v>
      </c>
      <c r="H2457" s="266" t="s">
        <v>545</v>
      </c>
      <c r="I2457" s="266" t="s">
        <v>545</v>
      </c>
      <c r="J2457" s="266" t="s">
        <v>545</v>
      </c>
      <c r="K2457" s="266" t="s">
        <v>545</v>
      </c>
      <c r="L2457" s="266" t="s">
        <v>545</v>
      </c>
      <c r="M2457" s="266" t="s">
        <v>545</v>
      </c>
    </row>
    <row r="2458" spans="2:13" ht="15" customHeight="1">
      <c r="B2458" s="574" t="s">
        <v>548</v>
      </c>
      <c r="C2458" s="575"/>
      <c r="D2458" s="277" t="s">
        <v>1336</v>
      </c>
      <c r="E2458" s="277" t="s">
        <v>1335</v>
      </c>
      <c r="F2458" s="266" t="s">
        <v>545</v>
      </c>
      <c r="G2458" s="266" t="s">
        <v>545</v>
      </c>
      <c r="H2458" s="266" t="s">
        <v>545</v>
      </c>
      <c r="I2458" s="266" t="s">
        <v>545</v>
      </c>
      <c r="J2458" s="266" t="s">
        <v>545</v>
      </c>
      <c r="K2458" s="266" t="s">
        <v>545</v>
      </c>
      <c r="L2458" s="266" t="s">
        <v>545</v>
      </c>
      <c r="M2458" s="266" t="s">
        <v>545</v>
      </c>
    </row>
    <row r="2459" spans="2:13" ht="15" customHeight="1">
      <c r="B2459" s="574" t="s">
        <v>547</v>
      </c>
      <c r="C2459" s="575"/>
      <c r="D2459" s="277" t="s">
        <v>1336</v>
      </c>
      <c r="E2459" s="277" t="s">
        <v>1335</v>
      </c>
      <c r="F2459" s="266" t="s">
        <v>545</v>
      </c>
      <c r="G2459" s="266" t="s">
        <v>545</v>
      </c>
      <c r="H2459" s="266" t="s">
        <v>545</v>
      </c>
      <c r="I2459" s="266" t="s">
        <v>545</v>
      </c>
      <c r="J2459" s="266" t="s">
        <v>545</v>
      </c>
      <c r="K2459" s="266" t="s">
        <v>545</v>
      </c>
      <c r="L2459" s="266" t="s">
        <v>545</v>
      </c>
      <c r="M2459" s="266" t="s">
        <v>545</v>
      </c>
    </row>
    <row r="2460" spans="2:13" ht="15" customHeight="1">
      <c r="B2460" s="562" t="s">
        <v>1334</v>
      </c>
      <c r="C2460" s="563"/>
      <c r="D2460" s="277" t="s">
        <v>1333</v>
      </c>
      <c r="E2460" s="277" t="s">
        <v>1320</v>
      </c>
      <c r="F2460" s="268" t="s">
        <v>545</v>
      </c>
      <c r="G2460" s="268" t="s">
        <v>545</v>
      </c>
      <c r="H2460" s="268" t="s">
        <v>545</v>
      </c>
      <c r="I2460" s="268" t="s">
        <v>545</v>
      </c>
      <c r="J2460" s="268" t="s">
        <v>545</v>
      </c>
      <c r="K2460" s="268" t="s">
        <v>545</v>
      </c>
      <c r="L2460" s="268" t="s">
        <v>545</v>
      </c>
      <c r="M2460" s="268" t="s">
        <v>545</v>
      </c>
    </row>
    <row r="2461" spans="2:13" ht="15" customHeight="1">
      <c r="B2461" s="572" t="s">
        <v>550</v>
      </c>
      <c r="C2461" s="573"/>
      <c r="D2461" s="277" t="s">
        <v>545</v>
      </c>
      <c r="E2461" s="277" t="s">
        <v>545</v>
      </c>
      <c r="F2461" s="267" t="s">
        <v>545</v>
      </c>
      <c r="G2461" s="267" t="s">
        <v>545</v>
      </c>
      <c r="H2461" s="267" t="s">
        <v>545</v>
      </c>
      <c r="I2461" s="267" t="s">
        <v>545</v>
      </c>
      <c r="J2461" s="267" t="s">
        <v>545</v>
      </c>
      <c r="K2461" s="267" t="s">
        <v>545</v>
      </c>
      <c r="L2461" s="267" t="s">
        <v>545</v>
      </c>
      <c r="M2461" s="267" t="s">
        <v>545</v>
      </c>
    </row>
    <row r="2462" spans="2:13" ht="15" customHeight="1">
      <c r="B2462" s="572" t="s">
        <v>549</v>
      </c>
      <c r="C2462" s="573"/>
      <c r="D2462" s="277" t="s">
        <v>1333</v>
      </c>
      <c r="E2462" s="277" t="s">
        <v>1320</v>
      </c>
      <c r="F2462" s="266" t="s">
        <v>545</v>
      </c>
      <c r="G2462" s="266" t="s">
        <v>545</v>
      </c>
      <c r="H2462" s="266" t="s">
        <v>545</v>
      </c>
      <c r="I2462" s="266" t="s">
        <v>545</v>
      </c>
      <c r="J2462" s="266" t="s">
        <v>545</v>
      </c>
      <c r="K2462" s="266" t="s">
        <v>545</v>
      </c>
      <c r="L2462" s="266" t="s">
        <v>545</v>
      </c>
      <c r="M2462" s="266" t="s">
        <v>545</v>
      </c>
    </row>
    <row r="2463" spans="2:13" ht="15" customHeight="1">
      <c r="B2463" s="572" t="s">
        <v>548</v>
      </c>
      <c r="C2463" s="573"/>
      <c r="D2463" s="277" t="s">
        <v>1333</v>
      </c>
      <c r="E2463" s="277" t="s">
        <v>1320</v>
      </c>
      <c r="F2463" s="266" t="s">
        <v>545</v>
      </c>
      <c r="G2463" s="266" t="s">
        <v>545</v>
      </c>
      <c r="H2463" s="266" t="s">
        <v>545</v>
      </c>
      <c r="I2463" s="266" t="s">
        <v>545</v>
      </c>
      <c r="J2463" s="266" t="s">
        <v>545</v>
      </c>
      <c r="K2463" s="266" t="s">
        <v>545</v>
      </c>
      <c r="L2463" s="266" t="s">
        <v>545</v>
      </c>
      <c r="M2463" s="266" t="s">
        <v>545</v>
      </c>
    </row>
    <row r="2464" spans="2:13" ht="15" customHeight="1">
      <c r="B2464" s="572" t="s">
        <v>547</v>
      </c>
      <c r="C2464" s="573"/>
      <c r="D2464" s="277" t="s">
        <v>1333</v>
      </c>
      <c r="E2464" s="277" t="s">
        <v>1320</v>
      </c>
      <c r="F2464" s="266" t="s">
        <v>545</v>
      </c>
      <c r="G2464" s="266" t="s">
        <v>545</v>
      </c>
      <c r="H2464" s="266" t="s">
        <v>545</v>
      </c>
      <c r="I2464" s="266" t="s">
        <v>545</v>
      </c>
      <c r="J2464" s="266" t="s">
        <v>545</v>
      </c>
      <c r="K2464" s="266" t="s">
        <v>545</v>
      </c>
      <c r="L2464" s="266" t="s">
        <v>545</v>
      </c>
      <c r="M2464" s="266" t="s">
        <v>545</v>
      </c>
    </row>
    <row r="2465" spans="2:13" ht="15" customHeight="1">
      <c r="B2465" s="562" t="s">
        <v>1332</v>
      </c>
      <c r="C2465" s="563"/>
      <c r="D2465" s="277" t="s">
        <v>711</v>
      </c>
      <c r="E2465" s="277" t="s">
        <v>1327</v>
      </c>
      <c r="F2465" s="268" t="s">
        <v>545</v>
      </c>
      <c r="G2465" s="268" t="s">
        <v>545</v>
      </c>
      <c r="H2465" s="268" t="s">
        <v>545</v>
      </c>
      <c r="I2465" s="268" t="s">
        <v>545</v>
      </c>
      <c r="J2465" s="268" t="s">
        <v>545</v>
      </c>
      <c r="K2465" s="268" t="s">
        <v>545</v>
      </c>
      <c r="L2465" s="268" t="s">
        <v>545</v>
      </c>
      <c r="M2465" s="268" t="s">
        <v>545</v>
      </c>
    </row>
    <row r="2466" spans="2:13" ht="15" customHeight="1">
      <c r="B2466" s="574" t="s">
        <v>550</v>
      </c>
      <c r="C2466" s="575"/>
      <c r="D2466" s="277" t="s">
        <v>545</v>
      </c>
      <c r="E2466" s="277" t="s">
        <v>545</v>
      </c>
      <c r="F2466" s="267" t="s">
        <v>545</v>
      </c>
      <c r="G2466" s="267" t="s">
        <v>545</v>
      </c>
      <c r="H2466" s="267" t="s">
        <v>545</v>
      </c>
      <c r="I2466" s="267" t="s">
        <v>545</v>
      </c>
      <c r="J2466" s="267" t="s">
        <v>545</v>
      </c>
      <c r="K2466" s="267" t="s">
        <v>545</v>
      </c>
      <c r="L2466" s="267" t="s">
        <v>545</v>
      </c>
      <c r="M2466" s="267" t="s">
        <v>545</v>
      </c>
    </row>
    <row r="2467" spans="2:13" ht="15" customHeight="1">
      <c r="B2467" s="574" t="s">
        <v>549</v>
      </c>
      <c r="C2467" s="575"/>
      <c r="D2467" s="277" t="s">
        <v>711</v>
      </c>
      <c r="E2467" s="277" t="s">
        <v>1327</v>
      </c>
      <c r="F2467" s="266" t="s">
        <v>545</v>
      </c>
      <c r="G2467" s="266" t="s">
        <v>545</v>
      </c>
      <c r="H2467" s="266" t="s">
        <v>545</v>
      </c>
      <c r="I2467" s="266" t="s">
        <v>545</v>
      </c>
      <c r="J2467" s="266" t="s">
        <v>545</v>
      </c>
      <c r="K2467" s="266" t="s">
        <v>545</v>
      </c>
      <c r="L2467" s="266" t="s">
        <v>545</v>
      </c>
      <c r="M2467" s="266" t="s">
        <v>545</v>
      </c>
    </row>
    <row r="2468" spans="2:13" ht="15" customHeight="1">
      <c r="B2468" s="574" t="s">
        <v>548</v>
      </c>
      <c r="C2468" s="575"/>
      <c r="D2468" s="277" t="s">
        <v>711</v>
      </c>
      <c r="E2468" s="277" t="s">
        <v>1327</v>
      </c>
      <c r="F2468" s="266" t="s">
        <v>545</v>
      </c>
      <c r="G2468" s="266" t="s">
        <v>545</v>
      </c>
      <c r="H2468" s="266" t="s">
        <v>545</v>
      </c>
      <c r="I2468" s="266" t="s">
        <v>545</v>
      </c>
      <c r="J2468" s="266" t="s">
        <v>545</v>
      </c>
      <c r="K2468" s="266" t="s">
        <v>545</v>
      </c>
      <c r="L2468" s="266" t="s">
        <v>545</v>
      </c>
      <c r="M2468" s="266" t="s">
        <v>545</v>
      </c>
    </row>
    <row r="2469" spans="2:13" ht="15" customHeight="1">
      <c r="B2469" s="574" t="s">
        <v>547</v>
      </c>
      <c r="C2469" s="575"/>
      <c r="D2469" s="277" t="s">
        <v>711</v>
      </c>
      <c r="E2469" s="277" t="s">
        <v>1327</v>
      </c>
      <c r="F2469" s="266" t="s">
        <v>545</v>
      </c>
      <c r="G2469" s="266" t="s">
        <v>545</v>
      </c>
      <c r="H2469" s="266" t="s">
        <v>545</v>
      </c>
      <c r="I2469" s="266" t="s">
        <v>545</v>
      </c>
      <c r="J2469" s="266" t="s">
        <v>545</v>
      </c>
      <c r="K2469" s="266" t="s">
        <v>545</v>
      </c>
      <c r="L2469" s="266" t="s">
        <v>545</v>
      </c>
      <c r="M2469" s="266" t="s">
        <v>545</v>
      </c>
    </row>
    <row r="2470" spans="2:13" ht="15" customHeight="1">
      <c r="B2470" s="562" t="s">
        <v>1331</v>
      </c>
      <c r="C2470" s="563"/>
      <c r="D2470" s="277" t="s">
        <v>1330</v>
      </c>
      <c r="E2470" s="277" t="s">
        <v>1327</v>
      </c>
      <c r="F2470" s="268" t="s">
        <v>545</v>
      </c>
      <c r="G2470" s="268" t="s">
        <v>545</v>
      </c>
      <c r="H2470" s="268" t="s">
        <v>545</v>
      </c>
      <c r="I2470" s="268" t="s">
        <v>545</v>
      </c>
      <c r="J2470" s="268" t="s">
        <v>545</v>
      </c>
      <c r="K2470" s="268" t="s">
        <v>545</v>
      </c>
      <c r="L2470" s="268" t="s">
        <v>545</v>
      </c>
      <c r="M2470" s="268" t="s">
        <v>545</v>
      </c>
    </row>
    <row r="2471" spans="2:13" ht="15" customHeight="1">
      <c r="B2471" s="564" t="s">
        <v>550</v>
      </c>
      <c r="C2471" s="565"/>
      <c r="D2471" s="277" t="s">
        <v>545</v>
      </c>
      <c r="E2471" s="277" t="s">
        <v>545</v>
      </c>
      <c r="F2471" s="267" t="s">
        <v>545</v>
      </c>
      <c r="G2471" s="267" t="s">
        <v>545</v>
      </c>
      <c r="H2471" s="267" t="s">
        <v>545</v>
      </c>
      <c r="I2471" s="267" t="s">
        <v>545</v>
      </c>
      <c r="J2471" s="267" t="s">
        <v>545</v>
      </c>
      <c r="K2471" s="267" t="s">
        <v>545</v>
      </c>
      <c r="L2471" s="267" t="s">
        <v>545</v>
      </c>
      <c r="M2471" s="267" t="s">
        <v>545</v>
      </c>
    </row>
    <row r="2472" spans="2:13" ht="15" customHeight="1">
      <c r="B2472" s="564" t="s">
        <v>549</v>
      </c>
      <c r="C2472" s="565"/>
      <c r="D2472" s="277" t="s">
        <v>1330</v>
      </c>
      <c r="E2472" s="277" t="s">
        <v>1327</v>
      </c>
      <c r="F2472" s="266" t="s">
        <v>545</v>
      </c>
      <c r="G2472" s="266" t="s">
        <v>545</v>
      </c>
      <c r="H2472" s="266" t="s">
        <v>545</v>
      </c>
      <c r="I2472" s="266" t="s">
        <v>545</v>
      </c>
      <c r="J2472" s="266" t="s">
        <v>545</v>
      </c>
      <c r="K2472" s="266" t="s">
        <v>545</v>
      </c>
      <c r="L2472" s="266" t="s">
        <v>545</v>
      </c>
      <c r="M2472" s="266" t="s">
        <v>545</v>
      </c>
    </row>
    <row r="2473" spans="2:13" ht="15" customHeight="1">
      <c r="B2473" s="564" t="s">
        <v>548</v>
      </c>
      <c r="C2473" s="565"/>
      <c r="D2473" s="277" t="s">
        <v>1330</v>
      </c>
      <c r="E2473" s="277" t="s">
        <v>1327</v>
      </c>
      <c r="F2473" s="266" t="s">
        <v>545</v>
      </c>
      <c r="G2473" s="266" t="s">
        <v>545</v>
      </c>
      <c r="H2473" s="266" t="s">
        <v>545</v>
      </c>
      <c r="I2473" s="266" t="s">
        <v>545</v>
      </c>
      <c r="J2473" s="266" t="s">
        <v>545</v>
      </c>
      <c r="K2473" s="266" t="s">
        <v>545</v>
      </c>
      <c r="L2473" s="266" t="s">
        <v>545</v>
      </c>
      <c r="M2473" s="266" t="s">
        <v>545</v>
      </c>
    </row>
    <row r="2474" spans="2:13" ht="15" customHeight="1">
      <c r="B2474" s="564" t="s">
        <v>547</v>
      </c>
      <c r="C2474" s="565"/>
      <c r="D2474" s="277" t="s">
        <v>1330</v>
      </c>
      <c r="E2474" s="277" t="s">
        <v>1327</v>
      </c>
      <c r="F2474" s="266" t="s">
        <v>545</v>
      </c>
      <c r="G2474" s="266" t="s">
        <v>545</v>
      </c>
      <c r="H2474" s="266" t="s">
        <v>545</v>
      </c>
      <c r="I2474" s="266" t="s">
        <v>545</v>
      </c>
      <c r="J2474" s="266" t="s">
        <v>545</v>
      </c>
      <c r="K2474" s="266" t="s">
        <v>545</v>
      </c>
      <c r="L2474" s="266" t="s">
        <v>545</v>
      </c>
      <c r="M2474" s="266" t="s">
        <v>545</v>
      </c>
    </row>
    <row r="2475" spans="2:13" ht="15" customHeight="1">
      <c r="B2475" s="562" t="s">
        <v>1329</v>
      </c>
      <c r="C2475" s="563"/>
      <c r="D2475" s="277" t="s">
        <v>1328</v>
      </c>
      <c r="E2475" s="277" t="s">
        <v>1327</v>
      </c>
      <c r="F2475" s="268" t="s">
        <v>545</v>
      </c>
      <c r="G2475" s="268" t="s">
        <v>545</v>
      </c>
      <c r="H2475" s="268" t="s">
        <v>545</v>
      </c>
      <c r="I2475" s="268" t="s">
        <v>545</v>
      </c>
      <c r="J2475" s="268" t="s">
        <v>545</v>
      </c>
      <c r="K2475" s="268" t="s">
        <v>545</v>
      </c>
      <c r="L2475" s="268" t="s">
        <v>545</v>
      </c>
      <c r="M2475" s="268" t="s">
        <v>545</v>
      </c>
    </row>
    <row r="2476" spans="2:13" ht="15" customHeight="1">
      <c r="B2476" s="564" t="s">
        <v>550</v>
      </c>
      <c r="C2476" s="565"/>
      <c r="D2476" s="277" t="s">
        <v>545</v>
      </c>
      <c r="E2476" s="277" t="s">
        <v>545</v>
      </c>
      <c r="F2476" s="267" t="s">
        <v>545</v>
      </c>
      <c r="G2476" s="267" t="s">
        <v>545</v>
      </c>
      <c r="H2476" s="267" t="s">
        <v>545</v>
      </c>
      <c r="I2476" s="267" t="s">
        <v>545</v>
      </c>
      <c r="J2476" s="267" t="s">
        <v>545</v>
      </c>
      <c r="K2476" s="267" t="s">
        <v>545</v>
      </c>
      <c r="L2476" s="267" t="s">
        <v>545</v>
      </c>
      <c r="M2476" s="267" t="s">
        <v>545</v>
      </c>
    </row>
    <row r="2477" spans="2:13" ht="15" customHeight="1">
      <c r="B2477" s="564" t="s">
        <v>549</v>
      </c>
      <c r="C2477" s="565"/>
      <c r="D2477" s="277" t="s">
        <v>1328</v>
      </c>
      <c r="E2477" s="277" t="s">
        <v>1327</v>
      </c>
      <c r="F2477" s="266" t="s">
        <v>545</v>
      </c>
      <c r="G2477" s="266" t="s">
        <v>545</v>
      </c>
      <c r="H2477" s="266" t="s">
        <v>545</v>
      </c>
      <c r="I2477" s="266" t="s">
        <v>545</v>
      </c>
      <c r="J2477" s="266" t="s">
        <v>545</v>
      </c>
      <c r="K2477" s="266" t="s">
        <v>545</v>
      </c>
      <c r="L2477" s="266" t="s">
        <v>545</v>
      </c>
      <c r="M2477" s="266" t="s">
        <v>545</v>
      </c>
    </row>
    <row r="2478" spans="2:13" ht="15" customHeight="1">
      <c r="B2478" s="564" t="s">
        <v>548</v>
      </c>
      <c r="C2478" s="565"/>
      <c r="D2478" s="277" t="s">
        <v>1328</v>
      </c>
      <c r="E2478" s="277" t="s">
        <v>1327</v>
      </c>
      <c r="F2478" s="266" t="s">
        <v>545</v>
      </c>
      <c r="G2478" s="266" t="s">
        <v>545</v>
      </c>
      <c r="H2478" s="266" t="s">
        <v>545</v>
      </c>
      <c r="I2478" s="266" t="s">
        <v>545</v>
      </c>
      <c r="J2478" s="266" t="s">
        <v>545</v>
      </c>
      <c r="K2478" s="266" t="s">
        <v>545</v>
      </c>
      <c r="L2478" s="266" t="s">
        <v>545</v>
      </c>
      <c r="M2478" s="266" t="s">
        <v>545</v>
      </c>
    </row>
    <row r="2479" spans="2:13" ht="15" customHeight="1">
      <c r="B2479" s="564" t="s">
        <v>547</v>
      </c>
      <c r="C2479" s="565"/>
      <c r="D2479" s="277" t="s">
        <v>1328</v>
      </c>
      <c r="E2479" s="277" t="s">
        <v>1327</v>
      </c>
      <c r="F2479" s="266" t="s">
        <v>545</v>
      </c>
      <c r="G2479" s="266" t="s">
        <v>545</v>
      </c>
      <c r="H2479" s="266" t="s">
        <v>545</v>
      </c>
      <c r="I2479" s="266" t="s">
        <v>545</v>
      </c>
      <c r="J2479" s="266" t="s">
        <v>545</v>
      </c>
      <c r="K2479" s="266" t="s">
        <v>545</v>
      </c>
      <c r="L2479" s="266" t="s">
        <v>545</v>
      </c>
      <c r="M2479" s="266" t="s">
        <v>545</v>
      </c>
    </row>
    <row r="2480" spans="2:13" ht="15" customHeight="1">
      <c r="B2480" s="562" t="s">
        <v>1326</v>
      </c>
      <c r="C2480" s="563"/>
      <c r="D2480" s="277" t="s">
        <v>709</v>
      </c>
      <c r="E2480" s="277" t="s">
        <v>1325</v>
      </c>
      <c r="F2480" s="268" t="s">
        <v>545</v>
      </c>
      <c r="G2480" s="268" t="s">
        <v>545</v>
      </c>
      <c r="H2480" s="268" t="s">
        <v>545</v>
      </c>
      <c r="I2480" s="268" t="s">
        <v>545</v>
      </c>
      <c r="J2480" s="268" t="s">
        <v>545</v>
      </c>
      <c r="K2480" s="268" t="s">
        <v>545</v>
      </c>
      <c r="L2480" s="268" t="s">
        <v>545</v>
      </c>
      <c r="M2480" s="268" t="s">
        <v>545</v>
      </c>
    </row>
    <row r="2481" spans="2:13" ht="15" customHeight="1">
      <c r="B2481" s="574" t="s">
        <v>550</v>
      </c>
      <c r="C2481" s="575"/>
      <c r="D2481" s="277" t="s">
        <v>545</v>
      </c>
      <c r="E2481" s="277" t="s">
        <v>545</v>
      </c>
      <c r="F2481" s="267" t="s">
        <v>545</v>
      </c>
      <c r="G2481" s="267" t="s">
        <v>545</v>
      </c>
      <c r="H2481" s="267" t="s">
        <v>545</v>
      </c>
      <c r="I2481" s="267" t="s">
        <v>545</v>
      </c>
      <c r="J2481" s="267" t="s">
        <v>545</v>
      </c>
      <c r="K2481" s="267" t="s">
        <v>545</v>
      </c>
      <c r="L2481" s="267" t="s">
        <v>545</v>
      </c>
      <c r="M2481" s="267" t="s">
        <v>545</v>
      </c>
    </row>
    <row r="2482" spans="2:13" ht="15" customHeight="1">
      <c r="B2482" s="574" t="s">
        <v>549</v>
      </c>
      <c r="C2482" s="575"/>
      <c r="D2482" s="277" t="s">
        <v>709</v>
      </c>
      <c r="E2482" s="277" t="s">
        <v>1325</v>
      </c>
      <c r="F2482" s="266" t="s">
        <v>545</v>
      </c>
      <c r="G2482" s="266" t="s">
        <v>545</v>
      </c>
      <c r="H2482" s="266" t="s">
        <v>545</v>
      </c>
      <c r="I2482" s="266" t="s">
        <v>545</v>
      </c>
      <c r="J2482" s="266" t="s">
        <v>545</v>
      </c>
      <c r="K2482" s="266" t="s">
        <v>545</v>
      </c>
      <c r="L2482" s="266" t="s">
        <v>545</v>
      </c>
      <c r="M2482" s="266" t="s">
        <v>545</v>
      </c>
    </row>
    <row r="2483" spans="2:13" ht="15" customHeight="1">
      <c r="B2483" s="574" t="s">
        <v>548</v>
      </c>
      <c r="C2483" s="575"/>
      <c r="D2483" s="277" t="s">
        <v>709</v>
      </c>
      <c r="E2483" s="277" t="s">
        <v>1325</v>
      </c>
      <c r="F2483" s="266" t="s">
        <v>545</v>
      </c>
      <c r="G2483" s="266" t="s">
        <v>545</v>
      </c>
      <c r="H2483" s="266" t="s">
        <v>545</v>
      </c>
      <c r="I2483" s="266" t="s">
        <v>545</v>
      </c>
      <c r="J2483" s="266" t="s">
        <v>545</v>
      </c>
      <c r="K2483" s="266" t="s">
        <v>545</v>
      </c>
      <c r="L2483" s="266" t="s">
        <v>545</v>
      </c>
      <c r="M2483" s="266" t="s">
        <v>545</v>
      </c>
    </row>
    <row r="2484" spans="2:13" ht="15" customHeight="1">
      <c r="B2484" s="574" t="s">
        <v>547</v>
      </c>
      <c r="C2484" s="575"/>
      <c r="D2484" s="277" t="s">
        <v>709</v>
      </c>
      <c r="E2484" s="277" t="s">
        <v>1325</v>
      </c>
      <c r="F2484" s="266" t="s">
        <v>545</v>
      </c>
      <c r="G2484" s="266" t="s">
        <v>545</v>
      </c>
      <c r="H2484" s="266" t="s">
        <v>545</v>
      </c>
      <c r="I2484" s="266" t="s">
        <v>545</v>
      </c>
      <c r="J2484" s="266" t="s">
        <v>545</v>
      </c>
      <c r="K2484" s="266" t="s">
        <v>545</v>
      </c>
      <c r="L2484" s="266" t="s">
        <v>545</v>
      </c>
      <c r="M2484" s="266" t="s">
        <v>545</v>
      </c>
    </row>
    <row r="2485" spans="2:13" ht="15" customHeight="1">
      <c r="B2485" s="562" t="s">
        <v>1324</v>
      </c>
      <c r="C2485" s="563"/>
      <c r="D2485" s="277" t="s">
        <v>707</v>
      </c>
      <c r="E2485" s="277" t="s">
        <v>1323</v>
      </c>
      <c r="F2485" s="268" t="s">
        <v>545</v>
      </c>
      <c r="G2485" s="268" t="s">
        <v>545</v>
      </c>
      <c r="H2485" s="268" t="s">
        <v>545</v>
      </c>
      <c r="I2485" s="268" t="s">
        <v>545</v>
      </c>
      <c r="J2485" s="268" t="s">
        <v>545</v>
      </c>
      <c r="K2485" s="268" t="s">
        <v>545</v>
      </c>
      <c r="L2485" s="268" t="s">
        <v>545</v>
      </c>
      <c r="M2485" s="268" t="s">
        <v>545</v>
      </c>
    </row>
    <row r="2486" spans="2:13" ht="15" customHeight="1">
      <c r="B2486" s="574" t="s">
        <v>550</v>
      </c>
      <c r="C2486" s="575"/>
      <c r="D2486" s="277" t="s">
        <v>545</v>
      </c>
      <c r="E2486" s="277" t="s">
        <v>545</v>
      </c>
      <c r="F2486" s="267" t="s">
        <v>545</v>
      </c>
      <c r="G2486" s="267" t="s">
        <v>545</v>
      </c>
      <c r="H2486" s="267" t="s">
        <v>545</v>
      </c>
      <c r="I2486" s="267" t="s">
        <v>545</v>
      </c>
      <c r="J2486" s="267" t="s">
        <v>545</v>
      </c>
      <c r="K2486" s="267" t="s">
        <v>545</v>
      </c>
      <c r="L2486" s="267" t="s">
        <v>545</v>
      </c>
      <c r="M2486" s="267" t="s">
        <v>545</v>
      </c>
    </row>
    <row r="2487" spans="2:13" ht="15" customHeight="1">
      <c r="B2487" s="574" t="s">
        <v>549</v>
      </c>
      <c r="C2487" s="575"/>
      <c r="D2487" s="277" t="s">
        <v>707</v>
      </c>
      <c r="E2487" s="277" t="s">
        <v>1323</v>
      </c>
      <c r="F2487" s="266" t="s">
        <v>545</v>
      </c>
      <c r="G2487" s="266" t="s">
        <v>545</v>
      </c>
      <c r="H2487" s="266" t="s">
        <v>545</v>
      </c>
      <c r="I2487" s="266" t="s">
        <v>545</v>
      </c>
      <c r="J2487" s="266" t="s">
        <v>545</v>
      </c>
      <c r="K2487" s="266" t="s">
        <v>545</v>
      </c>
      <c r="L2487" s="266" t="s">
        <v>545</v>
      </c>
      <c r="M2487" s="266" t="s">
        <v>545</v>
      </c>
    </row>
    <row r="2488" spans="2:13" ht="15" customHeight="1">
      <c r="B2488" s="574" t="s">
        <v>548</v>
      </c>
      <c r="C2488" s="575"/>
      <c r="D2488" s="277" t="s">
        <v>707</v>
      </c>
      <c r="E2488" s="277" t="s">
        <v>1323</v>
      </c>
      <c r="F2488" s="266" t="s">
        <v>545</v>
      </c>
      <c r="G2488" s="266" t="s">
        <v>545</v>
      </c>
      <c r="H2488" s="266" t="s">
        <v>545</v>
      </c>
      <c r="I2488" s="266" t="s">
        <v>545</v>
      </c>
      <c r="J2488" s="266" t="s">
        <v>545</v>
      </c>
      <c r="K2488" s="266" t="s">
        <v>545</v>
      </c>
      <c r="L2488" s="266" t="s">
        <v>545</v>
      </c>
      <c r="M2488" s="266" t="s">
        <v>545</v>
      </c>
    </row>
    <row r="2489" spans="2:13" ht="15" customHeight="1">
      <c r="B2489" s="574" t="s">
        <v>547</v>
      </c>
      <c r="C2489" s="575"/>
      <c r="D2489" s="277" t="s">
        <v>707</v>
      </c>
      <c r="E2489" s="277" t="s">
        <v>1323</v>
      </c>
      <c r="F2489" s="266" t="s">
        <v>545</v>
      </c>
      <c r="G2489" s="266" t="s">
        <v>545</v>
      </c>
      <c r="H2489" s="266" t="s">
        <v>545</v>
      </c>
      <c r="I2489" s="266" t="s">
        <v>545</v>
      </c>
      <c r="J2489" s="266" t="s">
        <v>545</v>
      </c>
      <c r="K2489" s="266" t="s">
        <v>545</v>
      </c>
      <c r="L2489" s="266" t="s">
        <v>545</v>
      </c>
      <c r="M2489" s="266" t="s">
        <v>545</v>
      </c>
    </row>
    <row r="2490" spans="2:13" ht="15" customHeight="1">
      <c r="B2490" s="562" t="s">
        <v>1322</v>
      </c>
      <c r="C2490" s="563"/>
      <c r="D2490" s="277" t="s">
        <v>705</v>
      </c>
      <c r="E2490" s="277" t="s">
        <v>1318</v>
      </c>
      <c r="F2490" s="268" t="s">
        <v>545</v>
      </c>
      <c r="G2490" s="268" t="s">
        <v>545</v>
      </c>
      <c r="H2490" s="268" t="s">
        <v>545</v>
      </c>
      <c r="I2490" s="268" t="s">
        <v>545</v>
      </c>
      <c r="J2490" s="268" t="s">
        <v>545</v>
      </c>
      <c r="K2490" s="268" t="s">
        <v>545</v>
      </c>
      <c r="L2490" s="268" t="s">
        <v>545</v>
      </c>
      <c r="M2490" s="268" t="s">
        <v>545</v>
      </c>
    </row>
    <row r="2491" spans="2:13" ht="15" customHeight="1">
      <c r="B2491" s="574" t="s">
        <v>550</v>
      </c>
      <c r="C2491" s="575"/>
      <c r="D2491" s="277" t="s">
        <v>545</v>
      </c>
      <c r="E2491" s="277" t="s">
        <v>545</v>
      </c>
      <c r="F2491" s="267" t="s">
        <v>545</v>
      </c>
      <c r="G2491" s="267" t="s">
        <v>545</v>
      </c>
      <c r="H2491" s="267" t="s">
        <v>545</v>
      </c>
      <c r="I2491" s="267" t="s">
        <v>545</v>
      </c>
      <c r="J2491" s="267" t="s">
        <v>545</v>
      </c>
      <c r="K2491" s="267" t="s">
        <v>545</v>
      </c>
      <c r="L2491" s="267" t="s">
        <v>545</v>
      </c>
      <c r="M2491" s="267" t="s">
        <v>545</v>
      </c>
    </row>
    <row r="2492" spans="2:13" ht="15" customHeight="1">
      <c r="B2492" s="574" t="s">
        <v>549</v>
      </c>
      <c r="C2492" s="575"/>
      <c r="D2492" s="277" t="s">
        <v>705</v>
      </c>
      <c r="E2492" s="277" t="s">
        <v>1318</v>
      </c>
      <c r="F2492" s="266" t="s">
        <v>545</v>
      </c>
      <c r="G2492" s="266" t="s">
        <v>545</v>
      </c>
      <c r="H2492" s="266" t="s">
        <v>545</v>
      </c>
      <c r="I2492" s="266" t="s">
        <v>545</v>
      </c>
      <c r="J2492" s="266" t="s">
        <v>545</v>
      </c>
      <c r="K2492" s="266" t="s">
        <v>545</v>
      </c>
      <c r="L2492" s="266" t="s">
        <v>545</v>
      </c>
      <c r="M2492" s="266" t="s">
        <v>545</v>
      </c>
    </row>
    <row r="2493" spans="2:13" ht="15" customHeight="1">
      <c r="B2493" s="574" t="s">
        <v>548</v>
      </c>
      <c r="C2493" s="575"/>
      <c r="D2493" s="277" t="s">
        <v>705</v>
      </c>
      <c r="E2493" s="277" t="s">
        <v>1318</v>
      </c>
      <c r="F2493" s="266" t="s">
        <v>545</v>
      </c>
      <c r="G2493" s="266" t="s">
        <v>545</v>
      </c>
      <c r="H2493" s="266" t="s">
        <v>545</v>
      </c>
      <c r="I2493" s="266" t="s">
        <v>545</v>
      </c>
      <c r="J2493" s="266" t="s">
        <v>545</v>
      </c>
      <c r="K2493" s="266" t="s">
        <v>545</v>
      </c>
      <c r="L2493" s="266" t="s">
        <v>545</v>
      </c>
      <c r="M2493" s="266" t="s">
        <v>545</v>
      </c>
    </row>
    <row r="2494" spans="2:13" ht="15" customHeight="1">
      <c r="B2494" s="574" t="s">
        <v>547</v>
      </c>
      <c r="C2494" s="575"/>
      <c r="D2494" s="277" t="s">
        <v>705</v>
      </c>
      <c r="E2494" s="277" t="s">
        <v>1318</v>
      </c>
      <c r="F2494" s="266" t="s">
        <v>545</v>
      </c>
      <c r="G2494" s="266" t="s">
        <v>545</v>
      </c>
      <c r="H2494" s="266" t="s">
        <v>545</v>
      </c>
      <c r="I2494" s="266" t="s">
        <v>545</v>
      </c>
      <c r="J2494" s="266" t="s">
        <v>545</v>
      </c>
      <c r="K2494" s="266" t="s">
        <v>545</v>
      </c>
      <c r="L2494" s="266" t="s">
        <v>545</v>
      </c>
      <c r="M2494" s="266" t="s">
        <v>545</v>
      </c>
    </row>
    <row r="2495" spans="2:13" ht="15" customHeight="1">
      <c r="B2495" s="562" t="s">
        <v>1321</v>
      </c>
      <c r="C2495" s="563"/>
      <c r="D2495" s="277" t="s">
        <v>1320</v>
      </c>
      <c r="E2495" s="277" t="s">
        <v>1305</v>
      </c>
      <c r="F2495" s="268" t="s">
        <v>545</v>
      </c>
      <c r="G2495" s="268" t="s">
        <v>545</v>
      </c>
      <c r="H2495" s="268" t="s">
        <v>545</v>
      </c>
      <c r="I2495" s="268" t="s">
        <v>545</v>
      </c>
      <c r="J2495" s="268" t="s">
        <v>545</v>
      </c>
      <c r="K2495" s="268" t="s">
        <v>545</v>
      </c>
      <c r="L2495" s="268" t="s">
        <v>545</v>
      </c>
      <c r="M2495" s="268" t="s">
        <v>545</v>
      </c>
    </row>
    <row r="2496" spans="2:13" ht="15" customHeight="1">
      <c r="B2496" s="572" t="s">
        <v>550</v>
      </c>
      <c r="C2496" s="573"/>
      <c r="D2496" s="277" t="s">
        <v>545</v>
      </c>
      <c r="E2496" s="277" t="s">
        <v>545</v>
      </c>
      <c r="F2496" s="267" t="s">
        <v>545</v>
      </c>
      <c r="G2496" s="267" t="s">
        <v>545</v>
      </c>
      <c r="H2496" s="267" t="s">
        <v>545</v>
      </c>
      <c r="I2496" s="267" t="s">
        <v>545</v>
      </c>
      <c r="J2496" s="267" t="s">
        <v>545</v>
      </c>
      <c r="K2496" s="267" t="s">
        <v>545</v>
      </c>
      <c r="L2496" s="267" t="s">
        <v>545</v>
      </c>
      <c r="M2496" s="267" t="s">
        <v>545</v>
      </c>
    </row>
    <row r="2497" spans="2:13" ht="15" customHeight="1">
      <c r="B2497" s="572" t="s">
        <v>549</v>
      </c>
      <c r="C2497" s="573"/>
      <c r="D2497" s="277" t="s">
        <v>1320</v>
      </c>
      <c r="E2497" s="277" t="s">
        <v>1305</v>
      </c>
      <c r="F2497" s="266" t="s">
        <v>545</v>
      </c>
      <c r="G2497" s="266" t="s">
        <v>545</v>
      </c>
      <c r="H2497" s="266" t="s">
        <v>545</v>
      </c>
      <c r="I2497" s="266" t="s">
        <v>545</v>
      </c>
      <c r="J2497" s="266" t="s">
        <v>545</v>
      </c>
      <c r="K2497" s="266" t="s">
        <v>545</v>
      </c>
      <c r="L2497" s="266" t="s">
        <v>545</v>
      </c>
      <c r="M2497" s="266" t="s">
        <v>545</v>
      </c>
    </row>
    <row r="2498" spans="2:13" ht="15" customHeight="1">
      <c r="B2498" s="572" t="s">
        <v>548</v>
      </c>
      <c r="C2498" s="573"/>
      <c r="D2498" s="277" t="s">
        <v>1320</v>
      </c>
      <c r="E2498" s="277" t="s">
        <v>1305</v>
      </c>
      <c r="F2498" s="266" t="s">
        <v>545</v>
      </c>
      <c r="G2498" s="266" t="s">
        <v>545</v>
      </c>
      <c r="H2498" s="266" t="s">
        <v>545</v>
      </c>
      <c r="I2498" s="266" t="s">
        <v>545</v>
      </c>
      <c r="J2498" s="266" t="s">
        <v>545</v>
      </c>
      <c r="K2498" s="266" t="s">
        <v>545</v>
      </c>
      <c r="L2498" s="266" t="s">
        <v>545</v>
      </c>
      <c r="M2498" s="266" t="s">
        <v>545</v>
      </c>
    </row>
    <row r="2499" spans="2:13" ht="15" customHeight="1">
      <c r="B2499" s="572" t="s">
        <v>547</v>
      </c>
      <c r="C2499" s="573"/>
      <c r="D2499" s="277" t="s">
        <v>1320</v>
      </c>
      <c r="E2499" s="277" t="s">
        <v>1305</v>
      </c>
      <c r="F2499" s="266" t="s">
        <v>545</v>
      </c>
      <c r="G2499" s="266" t="s">
        <v>545</v>
      </c>
      <c r="H2499" s="266" t="s">
        <v>545</v>
      </c>
      <c r="I2499" s="266" t="s">
        <v>545</v>
      </c>
      <c r="J2499" s="266" t="s">
        <v>545</v>
      </c>
      <c r="K2499" s="266" t="s">
        <v>545</v>
      </c>
      <c r="L2499" s="266" t="s">
        <v>545</v>
      </c>
      <c r="M2499" s="266" t="s">
        <v>545</v>
      </c>
    </row>
    <row r="2500" spans="2:13" ht="15" customHeight="1">
      <c r="B2500" s="562" t="s">
        <v>1319</v>
      </c>
      <c r="C2500" s="563"/>
      <c r="D2500" s="277" t="s">
        <v>1318</v>
      </c>
      <c r="E2500" s="277" t="s">
        <v>1288</v>
      </c>
      <c r="F2500" s="268" t="s">
        <v>545</v>
      </c>
      <c r="G2500" s="268" t="s">
        <v>545</v>
      </c>
      <c r="H2500" s="268" t="s">
        <v>545</v>
      </c>
      <c r="I2500" s="268" t="s">
        <v>545</v>
      </c>
      <c r="J2500" s="268" t="s">
        <v>545</v>
      </c>
      <c r="K2500" s="268" t="s">
        <v>545</v>
      </c>
      <c r="L2500" s="268" t="s">
        <v>545</v>
      </c>
      <c r="M2500" s="268" t="s">
        <v>545</v>
      </c>
    </row>
    <row r="2501" spans="2:13" ht="15" customHeight="1">
      <c r="B2501" s="574" t="s">
        <v>550</v>
      </c>
      <c r="C2501" s="575"/>
      <c r="D2501" s="277" t="s">
        <v>545</v>
      </c>
      <c r="E2501" s="277" t="s">
        <v>545</v>
      </c>
      <c r="F2501" s="267" t="s">
        <v>545</v>
      </c>
      <c r="G2501" s="267" t="s">
        <v>545</v>
      </c>
      <c r="H2501" s="267" t="s">
        <v>545</v>
      </c>
      <c r="I2501" s="267" t="s">
        <v>545</v>
      </c>
      <c r="J2501" s="267" t="s">
        <v>545</v>
      </c>
      <c r="K2501" s="267" t="s">
        <v>545</v>
      </c>
      <c r="L2501" s="267" t="s">
        <v>545</v>
      </c>
      <c r="M2501" s="267" t="s">
        <v>545</v>
      </c>
    </row>
    <row r="2502" spans="2:13" ht="15" customHeight="1">
      <c r="B2502" s="574" t="s">
        <v>549</v>
      </c>
      <c r="C2502" s="575"/>
      <c r="D2502" s="277" t="s">
        <v>1318</v>
      </c>
      <c r="E2502" s="277" t="s">
        <v>1288</v>
      </c>
      <c r="F2502" s="266" t="s">
        <v>545</v>
      </c>
      <c r="G2502" s="266" t="s">
        <v>545</v>
      </c>
      <c r="H2502" s="266" t="s">
        <v>545</v>
      </c>
      <c r="I2502" s="266" t="s">
        <v>545</v>
      </c>
      <c r="J2502" s="266" t="s">
        <v>545</v>
      </c>
      <c r="K2502" s="266" t="s">
        <v>545</v>
      </c>
      <c r="L2502" s="266" t="s">
        <v>545</v>
      </c>
      <c r="M2502" s="266" t="s">
        <v>545</v>
      </c>
    </row>
    <row r="2503" spans="2:13" ht="15" customHeight="1">
      <c r="B2503" s="574" t="s">
        <v>548</v>
      </c>
      <c r="C2503" s="575"/>
      <c r="D2503" s="277" t="s">
        <v>1318</v>
      </c>
      <c r="E2503" s="277" t="s">
        <v>1288</v>
      </c>
      <c r="F2503" s="266" t="s">
        <v>545</v>
      </c>
      <c r="G2503" s="266" t="s">
        <v>545</v>
      </c>
      <c r="H2503" s="266" t="s">
        <v>545</v>
      </c>
      <c r="I2503" s="266" t="s">
        <v>545</v>
      </c>
      <c r="J2503" s="266" t="s">
        <v>545</v>
      </c>
      <c r="K2503" s="266" t="s">
        <v>545</v>
      </c>
      <c r="L2503" s="266" t="s">
        <v>545</v>
      </c>
      <c r="M2503" s="266" t="s">
        <v>545</v>
      </c>
    </row>
    <row r="2504" spans="2:13" ht="15" customHeight="1">
      <c r="B2504" s="574" t="s">
        <v>547</v>
      </c>
      <c r="C2504" s="575"/>
      <c r="D2504" s="277" t="s">
        <v>1318</v>
      </c>
      <c r="E2504" s="277" t="s">
        <v>1288</v>
      </c>
      <c r="F2504" s="266" t="s">
        <v>545</v>
      </c>
      <c r="G2504" s="266" t="s">
        <v>545</v>
      </c>
      <c r="H2504" s="266" t="s">
        <v>545</v>
      </c>
      <c r="I2504" s="266" t="s">
        <v>545</v>
      </c>
      <c r="J2504" s="266" t="s">
        <v>545</v>
      </c>
      <c r="K2504" s="266" t="s">
        <v>545</v>
      </c>
      <c r="L2504" s="266" t="s">
        <v>545</v>
      </c>
      <c r="M2504" s="266" t="s">
        <v>545</v>
      </c>
    </row>
    <row r="2505" spans="2:13" ht="15" customHeight="1">
      <c r="B2505" s="562" t="s">
        <v>1317</v>
      </c>
      <c r="C2505" s="563"/>
      <c r="D2505" s="277" t="s">
        <v>1316</v>
      </c>
      <c r="E2505" s="277" t="s">
        <v>1288</v>
      </c>
      <c r="F2505" s="268" t="s">
        <v>545</v>
      </c>
      <c r="G2505" s="268" t="s">
        <v>545</v>
      </c>
      <c r="H2505" s="268" t="s">
        <v>545</v>
      </c>
      <c r="I2505" s="268" t="s">
        <v>545</v>
      </c>
      <c r="J2505" s="268" t="s">
        <v>545</v>
      </c>
      <c r="K2505" s="268" t="s">
        <v>545</v>
      </c>
      <c r="L2505" s="268" t="s">
        <v>545</v>
      </c>
      <c r="M2505" s="268" t="s">
        <v>545</v>
      </c>
    </row>
    <row r="2506" spans="2:13" ht="15" customHeight="1">
      <c r="B2506" s="564" t="s">
        <v>550</v>
      </c>
      <c r="C2506" s="565"/>
      <c r="D2506" s="277" t="s">
        <v>545</v>
      </c>
      <c r="E2506" s="277" t="s">
        <v>545</v>
      </c>
      <c r="F2506" s="267" t="s">
        <v>545</v>
      </c>
      <c r="G2506" s="267" t="s">
        <v>545</v>
      </c>
      <c r="H2506" s="267" t="s">
        <v>545</v>
      </c>
      <c r="I2506" s="267" t="s">
        <v>545</v>
      </c>
      <c r="J2506" s="267" t="s">
        <v>545</v>
      </c>
      <c r="K2506" s="267" t="s">
        <v>545</v>
      </c>
      <c r="L2506" s="267" t="s">
        <v>545</v>
      </c>
      <c r="M2506" s="267" t="s">
        <v>545</v>
      </c>
    </row>
    <row r="2507" spans="2:13" ht="15" customHeight="1">
      <c r="B2507" s="564" t="s">
        <v>549</v>
      </c>
      <c r="C2507" s="565"/>
      <c r="D2507" s="277" t="s">
        <v>1316</v>
      </c>
      <c r="E2507" s="277" t="s">
        <v>1288</v>
      </c>
      <c r="F2507" s="266" t="s">
        <v>545</v>
      </c>
      <c r="G2507" s="266" t="s">
        <v>545</v>
      </c>
      <c r="H2507" s="266" t="s">
        <v>545</v>
      </c>
      <c r="I2507" s="266" t="s">
        <v>545</v>
      </c>
      <c r="J2507" s="266" t="s">
        <v>545</v>
      </c>
      <c r="K2507" s="266" t="s">
        <v>545</v>
      </c>
      <c r="L2507" s="266" t="s">
        <v>545</v>
      </c>
      <c r="M2507" s="266" t="s">
        <v>545</v>
      </c>
    </row>
    <row r="2508" spans="2:13" ht="15" customHeight="1">
      <c r="B2508" s="564" t="s">
        <v>548</v>
      </c>
      <c r="C2508" s="565"/>
      <c r="D2508" s="277" t="s">
        <v>1316</v>
      </c>
      <c r="E2508" s="277" t="s">
        <v>1288</v>
      </c>
      <c r="F2508" s="266" t="s">
        <v>545</v>
      </c>
      <c r="G2508" s="266" t="s">
        <v>545</v>
      </c>
      <c r="H2508" s="266" t="s">
        <v>545</v>
      </c>
      <c r="I2508" s="266" t="s">
        <v>545</v>
      </c>
      <c r="J2508" s="266" t="s">
        <v>545</v>
      </c>
      <c r="K2508" s="266" t="s">
        <v>545</v>
      </c>
      <c r="L2508" s="266" t="s">
        <v>545</v>
      </c>
      <c r="M2508" s="266" t="s">
        <v>545</v>
      </c>
    </row>
    <row r="2509" spans="2:13" ht="15" customHeight="1">
      <c r="B2509" s="564" t="s">
        <v>547</v>
      </c>
      <c r="C2509" s="565"/>
      <c r="D2509" s="277" t="s">
        <v>1316</v>
      </c>
      <c r="E2509" s="277" t="s">
        <v>1288</v>
      </c>
      <c r="F2509" s="266" t="s">
        <v>545</v>
      </c>
      <c r="G2509" s="266" t="s">
        <v>545</v>
      </c>
      <c r="H2509" s="266" t="s">
        <v>545</v>
      </c>
      <c r="I2509" s="266" t="s">
        <v>545</v>
      </c>
      <c r="J2509" s="266" t="s">
        <v>545</v>
      </c>
      <c r="K2509" s="266" t="s">
        <v>545</v>
      </c>
      <c r="L2509" s="266" t="s">
        <v>545</v>
      </c>
      <c r="M2509" s="266" t="s">
        <v>545</v>
      </c>
    </row>
    <row r="2510" spans="2:13" ht="15" customHeight="1">
      <c r="B2510" s="562" t="s">
        <v>1315</v>
      </c>
      <c r="C2510" s="563"/>
      <c r="D2510" s="277" t="s">
        <v>1314</v>
      </c>
      <c r="E2510" s="277" t="s">
        <v>1288</v>
      </c>
      <c r="F2510" s="268" t="s">
        <v>545</v>
      </c>
      <c r="G2510" s="268" t="s">
        <v>545</v>
      </c>
      <c r="H2510" s="268" t="s">
        <v>545</v>
      </c>
      <c r="I2510" s="268" t="s">
        <v>545</v>
      </c>
      <c r="J2510" s="268" t="s">
        <v>545</v>
      </c>
      <c r="K2510" s="268" t="s">
        <v>545</v>
      </c>
      <c r="L2510" s="268" t="s">
        <v>545</v>
      </c>
      <c r="M2510" s="268" t="s">
        <v>545</v>
      </c>
    </row>
    <row r="2511" spans="2:13" ht="15" customHeight="1">
      <c r="B2511" s="564" t="s">
        <v>550</v>
      </c>
      <c r="C2511" s="565"/>
      <c r="D2511" s="277" t="s">
        <v>545</v>
      </c>
      <c r="E2511" s="277" t="s">
        <v>545</v>
      </c>
      <c r="F2511" s="267" t="s">
        <v>545</v>
      </c>
      <c r="G2511" s="267" t="s">
        <v>545</v>
      </c>
      <c r="H2511" s="267" t="s">
        <v>545</v>
      </c>
      <c r="I2511" s="267" t="s">
        <v>545</v>
      </c>
      <c r="J2511" s="267" t="s">
        <v>545</v>
      </c>
      <c r="K2511" s="267" t="s">
        <v>545</v>
      </c>
      <c r="L2511" s="267" t="s">
        <v>545</v>
      </c>
      <c r="M2511" s="267" t="s">
        <v>545</v>
      </c>
    </row>
    <row r="2512" spans="2:13" ht="15" customHeight="1">
      <c r="B2512" s="564" t="s">
        <v>549</v>
      </c>
      <c r="C2512" s="565"/>
      <c r="D2512" s="277" t="s">
        <v>1314</v>
      </c>
      <c r="E2512" s="277" t="s">
        <v>1288</v>
      </c>
      <c r="F2512" s="266" t="s">
        <v>545</v>
      </c>
      <c r="G2512" s="266" t="s">
        <v>545</v>
      </c>
      <c r="H2512" s="266" t="s">
        <v>545</v>
      </c>
      <c r="I2512" s="266" t="s">
        <v>545</v>
      </c>
      <c r="J2512" s="266" t="s">
        <v>545</v>
      </c>
      <c r="K2512" s="266" t="s">
        <v>545</v>
      </c>
      <c r="L2512" s="266" t="s">
        <v>545</v>
      </c>
      <c r="M2512" s="266" t="s">
        <v>545</v>
      </c>
    </row>
    <row r="2513" spans="2:13" ht="15" customHeight="1">
      <c r="B2513" s="564" t="s">
        <v>548</v>
      </c>
      <c r="C2513" s="565"/>
      <c r="D2513" s="277" t="s">
        <v>1314</v>
      </c>
      <c r="E2513" s="277" t="s">
        <v>1288</v>
      </c>
      <c r="F2513" s="266" t="s">
        <v>545</v>
      </c>
      <c r="G2513" s="266" t="s">
        <v>545</v>
      </c>
      <c r="H2513" s="266" t="s">
        <v>545</v>
      </c>
      <c r="I2513" s="266" t="s">
        <v>545</v>
      </c>
      <c r="J2513" s="266" t="s">
        <v>545</v>
      </c>
      <c r="K2513" s="266" t="s">
        <v>545</v>
      </c>
      <c r="L2513" s="266" t="s">
        <v>545</v>
      </c>
      <c r="M2513" s="266" t="s">
        <v>545</v>
      </c>
    </row>
    <row r="2514" spans="2:13" ht="15" customHeight="1">
      <c r="B2514" s="564" t="s">
        <v>547</v>
      </c>
      <c r="C2514" s="565"/>
      <c r="D2514" s="277" t="s">
        <v>1314</v>
      </c>
      <c r="E2514" s="277" t="s">
        <v>1288</v>
      </c>
      <c r="F2514" s="266" t="s">
        <v>545</v>
      </c>
      <c r="G2514" s="266" t="s">
        <v>545</v>
      </c>
      <c r="H2514" s="266" t="s">
        <v>545</v>
      </c>
      <c r="I2514" s="266" t="s">
        <v>545</v>
      </c>
      <c r="J2514" s="266" t="s">
        <v>545</v>
      </c>
      <c r="K2514" s="266" t="s">
        <v>545</v>
      </c>
      <c r="L2514" s="266" t="s">
        <v>545</v>
      </c>
      <c r="M2514" s="266" t="s">
        <v>545</v>
      </c>
    </row>
    <row r="2515" spans="2:13" ht="15" customHeight="1">
      <c r="B2515" s="562" t="s">
        <v>1313</v>
      </c>
      <c r="C2515" s="563"/>
      <c r="D2515" s="277" t="s">
        <v>1312</v>
      </c>
      <c r="E2515" s="277" t="s">
        <v>1288</v>
      </c>
      <c r="F2515" s="280"/>
      <c r="G2515" s="280"/>
      <c r="H2515" s="280"/>
      <c r="I2515" s="280"/>
      <c r="J2515" s="280"/>
      <c r="K2515" s="280"/>
      <c r="L2515" s="280"/>
      <c r="M2515" s="280"/>
    </row>
    <row r="2516" spans="2:13" ht="15" customHeight="1">
      <c r="B2516" s="564" t="s">
        <v>550</v>
      </c>
      <c r="C2516" s="565"/>
      <c r="D2516" s="277" t="s">
        <v>545</v>
      </c>
      <c r="E2516" s="277" t="s">
        <v>545</v>
      </c>
      <c r="F2516" s="277" t="s">
        <v>545</v>
      </c>
      <c r="G2516" s="277" t="s">
        <v>545</v>
      </c>
      <c r="H2516" s="277" t="s">
        <v>545</v>
      </c>
      <c r="I2516" s="277" t="s">
        <v>545</v>
      </c>
      <c r="J2516" s="277" t="s">
        <v>545</v>
      </c>
      <c r="K2516" s="277" t="s">
        <v>545</v>
      </c>
      <c r="L2516" s="277" t="s">
        <v>545</v>
      </c>
      <c r="M2516" s="277" t="s">
        <v>545</v>
      </c>
    </row>
    <row r="2517" spans="2:13" ht="15" customHeight="1">
      <c r="B2517" s="564" t="s">
        <v>549</v>
      </c>
      <c r="C2517" s="565"/>
      <c r="D2517" s="277" t="s">
        <v>1312</v>
      </c>
      <c r="E2517" s="277" t="s">
        <v>1288</v>
      </c>
      <c r="F2517" s="279"/>
      <c r="G2517" s="279" t="s">
        <v>545</v>
      </c>
      <c r="H2517" s="279" t="s">
        <v>545</v>
      </c>
      <c r="I2517" s="279" t="s">
        <v>545</v>
      </c>
      <c r="J2517" s="279" t="s">
        <v>545</v>
      </c>
      <c r="K2517" s="279" t="s">
        <v>545</v>
      </c>
      <c r="L2517" s="279" t="s">
        <v>545</v>
      </c>
      <c r="M2517" s="279" t="s">
        <v>545</v>
      </c>
    </row>
    <row r="2518" spans="2:13" ht="15" customHeight="1">
      <c r="B2518" s="564" t="s">
        <v>548</v>
      </c>
      <c r="C2518" s="565"/>
      <c r="D2518" s="277" t="s">
        <v>1312</v>
      </c>
      <c r="E2518" s="277" t="s">
        <v>1288</v>
      </c>
      <c r="F2518" s="279"/>
      <c r="G2518" s="279" t="s">
        <v>545</v>
      </c>
      <c r="H2518" s="279" t="s">
        <v>545</v>
      </c>
      <c r="I2518" s="279" t="s">
        <v>545</v>
      </c>
      <c r="J2518" s="279" t="s">
        <v>545</v>
      </c>
      <c r="K2518" s="279" t="s">
        <v>545</v>
      </c>
      <c r="L2518" s="279" t="s">
        <v>545</v>
      </c>
      <c r="M2518" s="279" t="s">
        <v>545</v>
      </c>
    </row>
    <row r="2519" spans="2:13" ht="15" customHeight="1">
      <c r="B2519" s="564" t="s">
        <v>547</v>
      </c>
      <c r="C2519" s="565"/>
      <c r="D2519" s="277" t="s">
        <v>1312</v>
      </c>
      <c r="E2519" s="277" t="s">
        <v>1288</v>
      </c>
      <c r="F2519" s="279"/>
      <c r="G2519" s="279" t="s">
        <v>545</v>
      </c>
      <c r="H2519" s="279" t="s">
        <v>545</v>
      </c>
      <c r="I2519" s="279" t="s">
        <v>545</v>
      </c>
      <c r="J2519" s="279" t="s">
        <v>545</v>
      </c>
      <c r="K2519" s="279" t="s">
        <v>545</v>
      </c>
      <c r="L2519" s="279" t="s">
        <v>545</v>
      </c>
      <c r="M2519" s="279" t="s">
        <v>545</v>
      </c>
    </row>
    <row r="2520" spans="2:13" ht="15" customHeight="1">
      <c r="B2520" s="562" t="s">
        <v>1311</v>
      </c>
      <c r="C2520" s="563"/>
      <c r="D2520" s="277" t="s">
        <v>1310</v>
      </c>
      <c r="E2520" s="277" t="s">
        <v>1285</v>
      </c>
      <c r="F2520" s="268" t="s">
        <v>545</v>
      </c>
      <c r="G2520" s="268" t="s">
        <v>545</v>
      </c>
      <c r="H2520" s="268" t="s">
        <v>545</v>
      </c>
      <c r="I2520" s="268" t="s">
        <v>545</v>
      </c>
      <c r="J2520" s="268" t="s">
        <v>545</v>
      </c>
      <c r="K2520" s="268" t="s">
        <v>545</v>
      </c>
      <c r="L2520" s="268" t="s">
        <v>545</v>
      </c>
      <c r="M2520" s="268" t="s">
        <v>545</v>
      </c>
    </row>
    <row r="2521" spans="2:13" ht="15" customHeight="1">
      <c r="B2521" s="574" t="s">
        <v>550</v>
      </c>
      <c r="C2521" s="575"/>
      <c r="D2521" s="277" t="s">
        <v>545</v>
      </c>
      <c r="E2521" s="277" t="s">
        <v>545</v>
      </c>
      <c r="F2521" s="267" t="s">
        <v>545</v>
      </c>
      <c r="G2521" s="267" t="s">
        <v>545</v>
      </c>
      <c r="H2521" s="267" t="s">
        <v>545</v>
      </c>
      <c r="I2521" s="267" t="s">
        <v>545</v>
      </c>
      <c r="J2521" s="267" t="s">
        <v>545</v>
      </c>
      <c r="K2521" s="267" t="s">
        <v>545</v>
      </c>
      <c r="L2521" s="267" t="s">
        <v>545</v>
      </c>
      <c r="M2521" s="267" t="s">
        <v>545</v>
      </c>
    </row>
    <row r="2522" spans="2:13" ht="15" customHeight="1">
      <c r="B2522" s="574" t="s">
        <v>549</v>
      </c>
      <c r="C2522" s="575"/>
      <c r="D2522" s="277" t="s">
        <v>1310</v>
      </c>
      <c r="E2522" s="277" t="s">
        <v>1285</v>
      </c>
      <c r="F2522" s="266" t="s">
        <v>545</v>
      </c>
      <c r="G2522" s="266" t="s">
        <v>545</v>
      </c>
      <c r="H2522" s="266" t="s">
        <v>545</v>
      </c>
      <c r="I2522" s="266" t="s">
        <v>545</v>
      </c>
      <c r="J2522" s="266" t="s">
        <v>545</v>
      </c>
      <c r="K2522" s="266" t="s">
        <v>545</v>
      </c>
      <c r="L2522" s="266" t="s">
        <v>545</v>
      </c>
      <c r="M2522" s="266" t="s">
        <v>545</v>
      </c>
    </row>
    <row r="2523" spans="2:13" ht="15" customHeight="1">
      <c r="B2523" s="574" t="s">
        <v>548</v>
      </c>
      <c r="C2523" s="575"/>
      <c r="D2523" s="277" t="s">
        <v>1310</v>
      </c>
      <c r="E2523" s="277" t="s">
        <v>1285</v>
      </c>
      <c r="F2523" s="266" t="s">
        <v>545</v>
      </c>
      <c r="G2523" s="266" t="s">
        <v>545</v>
      </c>
      <c r="H2523" s="266" t="s">
        <v>545</v>
      </c>
      <c r="I2523" s="266" t="s">
        <v>545</v>
      </c>
      <c r="J2523" s="266" t="s">
        <v>545</v>
      </c>
      <c r="K2523" s="266" t="s">
        <v>545</v>
      </c>
      <c r="L2523" s="266" t="s">
        <v>545</v>
      </c>
      <c r="M2523" s="266" t="s">
        <v>545</v>
      </c>
    </row>
    <row r="2524" spans="2:13" ht="15" customHeight="1">
      <c r="B2524" s="574" t="s">
        <v>547</v>
      </c>
      <c r="C2524" s="575"/>
      <c r="D2524" s="277" t="s">
        <v>1310</v>
      </c>
      <c r="E2524" s="277" t="s">
        <v>1285</v>
      </c>
      <c r="F2524" s="266" t="s">
        <v>545</v>
      </c>
      <c r="G2524" s="266" t="s">
        <v>545</v>
      </c>
      <c r="H2524" s="266" t="s">
        <v>545</v>
      </c>
      <c r="I2524" s="266" t="s">
        <v>545</v>
      </c>
      <c r="J2524" s="266" t="s">
        <v>545</v>
      </c>
      <c r="K2524" s="266" t="s">
        <v>545</v>
      </c>
      <c r="L2524" s="266" t="s">
        <v>545</v>
      </c>
      <c r="M2524" s="266" t="s">
        <v>545</v>
      </c>
    </row>
    <row r="2525" spans="2:13" ht="15" customHeight="1">
      <c r="B2525" s="562" t="s">
        <v>1309</v>
      </c>
      <c r="C2525" s="563"/>
      <c r="D2525" s="277" t="s">
        <v>1308</v>
      </c>
      <c r="E2525" s="277" t="s">
        <v>1307</v>
      </c>
      <c r="F2525" s="268" t="s">
        <v>545</v>
      </c>
      <c r="G2525" s="268" t="s">
        <v>545</v>
      </c>
      <c r="H2525" s="268" t="s">
        <v>545</v>
      </c>
      <c r="I2525" s="268" t="s">
        <v>545</v>
      </c>
      <c r="J2525" s="268" t="s">
        <v>545</v>
      </c>
      <c r="K2525" s="268" t="s">
        <v>545</v>
      </c>
      <c r="L2525" s="268" t="s">
        <v>545</v>
      </c>
      <c r="M2525" s="268" t="s">
        <v>545</v>
      </c>
    </row>
    <row r="2526" spans="2:13" ht="15" customHeight="1">
      <c r="B2526" s="574" t="s">
        <v>550</v>
      </c>
      <c r="C2526" s="575"/>
      <c r="D2526" s="277" t="s">
        <v>545</v>
      </c>
      <c r="E2526" s="277" t="s">
        <v>545</v>
      </c>
      <c r="F2526" s="267" t="s">
        <v>545</v>
      </c>
      <c r="G2526" s="267" t="s">
        <v>545</v>
      </c>
      <c r="H2526" s="267" t="s">
        <v>545</v>
      </c>
      <c r="I2526" s="267" t="s">
        <v>545</v>
      </c>
      <c r="J2526" s="267" t="s">
        <v>545</v>
      </c>
      <c r="K2526" s="267" t="s">
        <v>545</v>
      </c>
      <c r="L2526" s="267" t="s">
        <v>545</v>
      </c>
      <c r="M2526" s="267" t="s">
        <v>545</v>
      </c>
    </row>
    <row r="2527" spans="2:13" ht="15" customHeight="1">
      <c r="B2527" s="574" t="s">
        <v>549</v>
      </c>
      <c r="C2527" s="575"/>
      <c r="D2527" s="277" t="s">
        <v>1308</v>
      </c>
      <c r="E2527" s="277" t="s">
        <v>1307</v>
      </c>
      <c r="F2527" s="266" t="s">
        <v>545</v>
      </c>
      <c r="G2527" s="266" t="s">
        <v>545</v>
      </c>
      <c r="H2527" s="266" t="s">
        <v>545</v>
      </c>
      <c r="I2527" s="266" t="s">
        <v>545</v>
      </c>
      <c r="J2527" s="266" t="s">
        <v>545</v>
      </c>
      <c r="K2527" s="266" t="s">
        <v>545</v>
      </c>
      <c r="L2527" s="266" t="s">
        <v>545</v>
      </c>
      <c r="M2527" s="266" t="s">
        <v>545</v>
      </c>
    </row>
    <row r="2528" spans="2:13" ht="15" customHeight="1">
      <c r="B2528" s="574" t="s">
        <v>548</v>
      </c>
      <c r="C2528" s="575"/>
      <c r="D2528" s="277" t="s">
        <v>1308</v>
      </c>
      <c r="E2528" s="277" t="s">
        <v>1307</v>
      </c>
      <c r="F2528" s="266" t="s">
        <v>545</v>
      </c>
      <c r="G2528" s="266" t="s">
        <v>545</v>
      </c>
      <c r="H2528" s="266" t="s">
        <v>545</v>
      </c>
      <c r="I2528" s="266" t="s">
        <v>545</v>
      </c>
      <c r="J2528" s="266" t="s">
        <v>545</v>
      </c>
      <c r="K2528" s="266" t="s">
        <v>545</v>
      </c>
      <c r="L2528" s="266" t="s">
        <v>545</v>
      </c>
      <c r="M2528" s="266" t="s">
        <v>545</v>
      </c>
    </row>
    <row r="2529" spans="2:13" ht="15" customHeight="1">
      <c r="B2529" s="574" t="s">
        <v>547</v>
      </c>
      <c r="C2529" s="575"/>
      <c r="D2529" s="277" t="s">
        <v>1308</v>
      </c>
      <c r="E2529" s="277" t="s">
        <v>1307</v>
      </c>
      <c r="F2529" s="266" t="s">
        <v>545</v>
      </c>
      <c r="G2529" s="266" t="s">
        <v>545</v>
      </c>
      <c r="H2529" s="266" t="s">
        <v>545</v>
      </c>
      <c r="I2529" s="266" t="s">
        <v>545</v>
      </c>
      <c r="J2529" s="266" t="s">
        <v>545</v>
      </c>
      <c r="K2529" s="266" t="s">
        <v>545</v>
      </c>
      <c r="L2529" s="266" t="s">
        <v>545</v>
      </c>
      <c r="M2529" s="266" t="s">
        <v>545</v>
      </c>
    </row>
    <row r="2530" spans="2:13" ht="15" customHeight="1">
      <c r="B2530" s="562" t="s">
        <v>1306</v>
      </c>
      <c r="C2530" s="563"/>
      <c r="D2530" s="277" t="s">
        <v>1305</v>
      </c>
      <c r="E2530" s="277" t="s">
        <v>1276</v>
      </c>
      <c r="F2530" s="268" t="s">
        <v>545</v>
      </c>
      <c r="G2530" s="268" t="s">
        <v>545</v>
      </c>
      <c r="H2530" s="268" t="s">
        <v>545</v>
      </c>
      <c r="I2530" s="268" t="s">
        <v>545</v>
      </c>
      <c r="J2530" s="268" t="s">
        <v>545</v>
      </c>
      <c r="K2530" s="268" t="s">
        <v>545</v>
      </c>
      <c r="L2530" s="268" t="s">
        <v>545</v>
      </c>
      <c r="M2530" s="268" t="s">
        <v>545</v>
      </c>
    </row>
    <row r="2531" spans="2:13" ht="15" customHeight="1">
      <c r="B2531" s="572" t="s">
        <v>550</v>
      </c>
      <c r="C2531" s="573"/>
      <c r="D2531" s="277" t="s">
        <v>545</v>
      </c>
      <c r="E2531" s="277" t="s">
        <v>545</v>
      </c>
      <c r="F2531" s="267" t="s">
        <v>545</v>
      </c>
      <c r="G2531" s="267" t="s">
        <v>545</v>
      </c>
      <c r="H2531" s="267" t="s">
        <v>545</v>
      </c>
      <c r="I2531" s="267" t="s">
        <v>545</v>
      </c>
      <c r="J2531" s="267" t="s">
        <v>545</v>
      </c>
      <c r="K2531" s="267" t="s">
        <v>545</v>
      </c>
      <c r="L2531" s="267" t="s">
        <v>545</v>
      </c>
      <c r="M2531" s="267" t="s">
        <v>545</v>
      </c>
    </row>
    <row r="2532" spans="2:13" ht="15" customHeight="1">
      <c r="B2532" s="572" t="s">
        <v>549</v>
      </c>
      <c r="C2532" s="573"/>
      <c r="D2532" s="277" t="s">
        <v>1305</v>
      </c>
      <c r="E2532" s="277" t="s">
        <v>1276</v>
      </c>
      <c r="F2532" s="266" t="s">
        <v>545</v>
      </c>
      <c r="G2532" s="266" t="s">
        <v>545</v>
      </c>
      <c r="H2532" s="266" t="s">
        <v>545</v>
      </c>
      <c r="I2532" s="266" t="s">
        <v>545</v>
      </c>
      <c r="J2532" s="266" t="s">
        <v>545</v>
      </c>
      <c r="K2532" s="266" t="s">
        <v>545</v>
      </c>
      <c r="L2532" s="266" t="s">
        <v>545</v>
      </c>
      <c r="M2532" s="266" t="s">
        <v>545</v>
      </c>
    </row>
    <row r="2533" spans="2:13" ht="15" customHeight="1">
      <c r="B2533" s="572" t="s">
        <v>548</v>
      </c>
      <c r="C2533" s="573"/>
      <c r="D2533" s="277" t="s">
        <v>1305</v>
      </c>
      <c r="E2533" s="277" t="s">
        <v>1276</v>
      </c>
      <c r="F2533" s="266" t="s">
        <v>545</v>
      </c>
      <c r="G2533" s="266" t="s">
        <v>545</v>
      </c>
      <c r="H2533" s="266" t="s">
        <v>545</v>
      </c>
      <c r="I2533" s="266" t="s">
        <v>545</v>
      </c>
      <c r="J2533" s="266" t="s">
        <v>545</v>
      </c>
      <c r="K2533" s="266" t="s">
        <v>545</v>
      </c>
      <c r="L2533" s="266" t="s">
        <v>545</v>
      </c>
      <c r="M2533" s="266" t="s">
        <v>545</v>
      </c>
    </row>
    <row r="2534" spans="2:13" ht="15" customHeight="1">
      <c r="B2534" s="572" t="s">
        <v>547</v>
      </c>
      <c r="C2534" s="573"/>
      <c r="D2534" s="277" t="s">
        <v>1305</v>
      </c>
      <c r="E2534" s="277" t="s">
        <v>1276</v>
      </c>
      <c r="F2534" s="266" t="s">
        <v>545</v>
      </c>
      <c r="G2534" s="266" t="s">
        <v>545</v>
      </c>
      <c r="H2534" s="266" t="s">
        <v>545</v>
      </c>
      <c r="I2534" s="266" t="s">
        <v>545</v>
      </c>
      <c r="J2534" s="266" t="s">
        <v>545</v>
      </c>
      <c r="K2534" s="266" t="s">
        <v>545</v>
      </c>
      <c r="L2534" s="266" t="s">
        <v>545</v>
      </c>
      <c r="M2534" s="266" t="s">
        <v>545</v>
      </c>
    </row>
    <row r="2535" spans="2:13" ht="15" customHeight="1">
      <c r="B2535" s="562" t="s">
        <v>1304</v>
      </c>
      <c r="C2535" s="563"/>
      <c r="D2535" s="277" t="s">
        <v>1303</v>
      </c>
      <c r="E2535" s="277" t="s">
        <v>1290</v>
      </c>
      <c r="F2535" s="268" t="s">
        <v>545</v>
      </c>
      <c r="G2535" s="268" t="s">
        <v>545</v>
      </c>
      <c r="H2535" s="268" t="s">
        <v>545</v>
      </c>
      <c r="I2535" s="268" t="s">
        <v>545</v>
      </c>
      <c r="J2535" s="268" t="s">
        <v>545</v>
      </c>
      <c r="K2535" s="268" t="s">
        <v>545</v>
      </c>
      <c r="L2535" s="268" t="s">
        <v>545</v>
      </c>
      <c r="M2535" s="268" t="s">
        <v>545</v>
      </c>
    </row>
    <row r="2536" spans="2:13" ht="15" customHeight="1">
      <c r="B2536" s="574" t="s">
        <v>550</v>
      </c>
      <c r="C2536" s="575"/>
      <c r="D2536" s="277" t="s">
        <v>545</v>
      </c>
      <c r="E2536" s="277" t="s">
        <v>545</v>
      </c>
      <c r="F2536" s="267" t="s">
        <v>545</v>
      </c>
      <c r="G2536" s="267" t="s">
        <v>545</v>
      </c>
      <c r="H2536" s="267" t="s">
        <v>545</v>
      </c>
      <c r="I2536" s="267" t="s">
        <v>545</v>
      </c>
      <c r="J2536" s="267" t="s">
        <v>545</v>
      </c>
      <c r="K2536" s="267" t="s">
        <v>545</v>
      </c>
      <c r="L2536" s="267" t="s">
        <v>545</v>
      </c>
      <c r="M2536" s="267" t="s">
        <v>545</v>
      </c>
    </row>
    <row r="2537" spans="2:13" ht="15" customHeight="1">
      <c r="B2537" s="574" t="s">
        <v>549</v>
      </c>
      <c r="C2537" s="575"/>
      <c r="D2537" s="277" t="s">
        <v>1303</v>
      </c>
      <c r="E2537" s="277" t="s">
        <v>1290</v>
      </c>
      <c r="F2537" s="266" t="s">
        <v>545</v>
      </c>
      <c r="G2537" s="266" t="s">
        <v>545</v>
      </c>
      <c r="H2537" s="266" t="s">
        <v>545</v>
      </c>
      <c r="I2537" s="266" t="s">
        <v>545</v>
      </c>
      <c r="J2537" s="266" t="s">
        <v>545</v>
      </c>
      <c r="K2537" s="266" t="s">
        <v>545</v>
      </c>
      <c r="L2537" s="266" t="s">
        <v>545</v>
      </c>
      <c r="M2537" s="266" t="s">
        <v>545</v>
      </c>
    </row>
    <row r="2538" spans="2:13" ht="15" customHeight="1">
      <c r="B2538" s="574" t="s">
        <v>548</v>
      </c>
      <c r="C2538" s="575"/>
      <c r="D2538" s="277" t="s">
        <v>1303</v>
      </c>
      <c r="E2538" s="277" t="s">
        <v>1290</v>
      </c>
      <c r="F2538" s="266" t="s">
        <v>545</v>
      </c>
      <c r="G2538" s="266" t="s">
        <v>545</v>
      </c>
      <c r="H2538" s="266" t="s">
        <v>545</v>
      </c>
      <c r="I2538" s="266" t="s">
        <v>545</v>
      </c>
      <c r="J2538" s="266" t="s">
        <v>545</v>
      </c>
      <c r="K2538" s="266" t="s">
        <v>545</v>
      </c>
      <c r="L2538" s="266" t="s">
        <v>545</v>
      </c>
      <c r="M2538" s="266" t="s">
        <v>545</v>
      </c>
    </row>
    <row r="2539" spans="2:13" ht="15" customHeight="1">
      <c r="B2539" s="574" t="s">
        <v>547</v>
      </c>
      <c r="C2539" s="575"/>
      <c r="D2539" s="277" t="s">
        <v>1303</v>
      </c>
      <c r="E2539" s="277" t="s">
        <v>1290</v>
      </c>
      <c r="F2539" s="266" t="s">
        <v>545</v>
      </c>
      <c r="G2539" s="266" t="s">
        <v>545</v>
      </c>
      <c r="H2539" s="266" t="s">
        <v>545</v>
      </c>
      <c r="I2539" s="266" t="s">
        <v>545</v>
      </c>
      <c r="J2539" s="266" t="s">
        <v>545</v>
      </c>
      <c r="K2539" s="266" t="s">
        <v>545</v>
      </c>
      <c r="L2539" s="266" t="s">
        <v>545</v>
      </c>
      <c r="M2539" s="266" t="s">
        <v>545</v>
      </c>
    </row>
    <row r="2540" spans="2:13" ht="15" customHeight="1">
      <c r="B2540" s="562" t="s">
        <v>1302</v>
      </c>
      <c r="C2540" s="563"/>
      <c r="D2540" s="277" t="s">
        <v>1301</v>
      </c>
      <c r="E2540" s="277" t="s">
        <v>1290</v>
      </c>
      <c r="F2540" s="268" t="s">
        <v>545</v>
      </c>
      <c r="G2540" s="268" t="s">
        <v>545</v>
      </c>
      <c r="H2540" s="268" t="s">
        <v>545</v>
      </c>
      <c r="I2540" s="268" t="s">
        <v>545</v>
      </c>
      <c r="J2540" s="268" t="s">
        <v>545</v>
      </c>
      <c r="K2540" s="268" t="s">
        <v>545</v>
      </c>
      <c r="L2540" s="268" t="s">
        <v>545</v>
      </c>
      <c r="M2540" s="268" t="s">
        <v>545</v>
      </c>
    </row>
    <row r="2541" spans="2:13" ht="15" customHeight="1">
      <c r="B2541" s="564" t="s">
        <v>550</v>
      </c>
      <c r="C2541" s="565"/>
      <c r="D2541" s="277" t="s">
        <v>545</v>
      </c>
      <c r="E2541" s="277" t="s">
        <v>545</v>
      </c>
      <c r="F2541" s="267" t="s">
        <v>545</v>
      </c>
      <c r="G2541" s="267" t="s">
        <v>545</v>
      </c>
      <c r="H2541" s="267" t="s">
        <v>545</v>
      </c>
      <c r="I2541" s="267" t="s">
        <v>545</v>
      </c>
      <c r="J2541" s="267" t="s">
        <v>545</v>
      </c>
      <c r="K2541" s="267" t="s">
        <v>545</v>
      </c>
      <c r="L2541" s="267" t="s">
        <v>545</v>
      </c>
      <c r="M2541" s="267" t="s">
        <v>545</v>
      </c>
    </row>
    <row r="2542" spans="2:13" ht="15" customHeight="1">
      <c r="B2542" s="564" t="s">
        <v>549</v>
      </c>
      <c r="C2542" s="565"/>
      <c r="D2542" s="277" t="s">
        <v>1301</v>
      </c>
      <c r="E2542" s="277" t="s">
        <v>1290</v>
      </c>
      <c r="F2542" s="266" t="s">
        <v>545</v>
      </c>
      <c r="G2542" s="266" t="s">
        <v>545</v>
      </c>
      <c r="H2542" s="266" t="s">
        <v>545</v>
      </c>
      <c r="I2542" s="266" t="s">
        <v>545</v>
      </c>
      <c r="J2542" s="266" t="s">
        <v>545</v>
      </c>
      <c r="K2542" s="266" t="s">
        <v>545</v>
      </c>
      <c r="L2542" s="266" t="s">
        <v>545</v>
      </c>
      <c r="M2542" s="266" t="s">
        <v>545</v>
      </c>
    </row>
    <row r="2543" spans="2:13" ht="15" customHeight="1">
      <c r="B2543" s="564" t="s">
        <v>548</v>
      </c>
      <c r="C2543" s="565"/>
      <c r="D2543" s="277" t="s">
        <v>1301</v>
      </c>
      <c r="E2543" s="277" t="s">
        <v>1290</v>
      </c>
      <c r="F2543" s="266" t="s">
        <v>545</v>
      </c>
      <c r="G2543" s="266" t="s">
        <v>545</v>
      </c>
      <c r="H2543" s="266" t="s">
        <v>545</v>
      </c>
      <c r="I2543" s="266" t="s">
        <v>545</v>
      </c>
      <c r="J2543" s="266" t="s">
        <v>545</v>
      </c>
      <c r="K2543" s="266" t="s">
        <v>545</v>
      </c>
      <c r="L2543" s="266" t="s">
        <v>545</v>
      </c>
      <c r="M2543" s="266" t="s">
        <v>545</v>
      </c>
    </row>
    <row r="2544" spans="2:13" ht="15" customHeight="1">
      <c r="B2544" s="564" t="s">
        <v>547</v>
      </c>
      <c r="C2544" s="565"/>
      <c r="D2544" s="277" t="s">
        <v>1301</v>
      </c>
      <c r="E2544" s="277" t="s">
        <v>1290</v>
      </c>
      <c r="F2544" s="266" t="s">
        <v>545</v>
      </c>
      <c r="G2544" s="266" t="s">
        <v>545</v>
      </c>
      <c r="H2544" s="266" t="s">
        <v>545</v>
      </c>
      <c r="I2544" s="266" t="s">
        <v>545</v>
      </c>
      <c r="J2544" s="266" t="s">
        <v>545</v>
      </c>
      <c r="K2544" s="266" t="s">
        <v>545</v>
      </c>
      <c r="L2544" s="266" t="s">
        <v>545</v>
      </c>
      <c r="M2544" s="266" t="s">
        <v>545</v>
      </c>
    </row>
    <row r="2545" spans="2:13" ht="15" customHeight="1">
      <c r="B2545" s="562" t="s">
        <v>1300</v>
      </c>
      <c r="C2545" s="563"/>
      <c r="D2545" s="277" t="s">
        <v>1299</v>
      </c>
      <c r="E2545" s="277" t="s">
        <v>1290</v>
      </c>
      <c r="F2545" s="268" t="s">
        <v>545</v>
      </c>
      <c r="G2545" s="268" t="s">
        <v>545</v>
      </c>
      <c r="H2545" s="268" t="s">
        <v>545</v>
      </c>
      <c r="I2545" s="268" t="s">
        <v>545</v>
      </c>
      <c r="J2545" s="268" t="s">
        <v>545</v>
      </c>
      <c r="K2545" s="268" t="s">
        <v>545</v>
      </c>
      <c r="L2545" s="268" t="s">
        <v>545</v>
      </c>
      <c r="M2545" s="268" t="s">
        <v>545</v>
      </c>
    </row>
    <row r="2546" spans="2:13" ht="15" customHeight="1">
      <c r="B2546" s="564" t="s">
        <v>550</v>
      </c>
      <c r="C2546" s="565"/>
      <c r="D2546" s="277" t="s">
        <v>545</v>
      </c>
      <c r="E2546" s="277" t="s">
        <v>545</v>
      </c>
      <c r="F2546" s="267" t="s">
        <v>545</v>
      </c>
      <c r="G2546" s="267" t="s">
        <v>545</v>
      </c>
      <c r="H2546" s="267" t="s">
        <v>545</v>
      </c>
      <c r="I2546" s="267" t="s">
        <v>545</v>
      </c>
      <c r="J2546" s="267" t="s">
        <v>545</v>
      </c>
      <c r="K2546" s="267" t="s">
        <v>545</v>
      </c>
      <c r="L2546" s="267" t="s">
        <v>545</v>
      </c>
      <c r="M2546" s="267" t="s">
        <v>545</v>
      </c>
    </row>
    <row r="2547" spans="2:13" ht="15" customHeight="1">
      <c r="B2547" s="564" t="s">
        <v>549</v>
      </c>
      <c r="C2547" s="565"/>
      <c r="D2547" s="277" t="s">
        <v>1299</v>
      </c>
      <c r="E2547" s="277" t="s">
        <v>1290</v>
      </c>
      <c r="F2547" s="266" t="s">
        <v>545</v>
      </c>
      <c r="G2547" s="266" t="s">
        <v>545</v>
      </c>
      <c r="H2547" s="266" t="s">
        <v>545</v>
      </c>
      <c r="I2547" s="266" t="s">
        <v>545</v>
      </c>
      <c r="J2547" s="266" t="s">
        <v>545</v>
      </c>
      <c r="K2547" s="266" t="s">
        <v>545</v>
      </c>
      <c r="L2547" s="266" t="s">
        <v>545</v>
      </c>
      <c r="M2547" s="266" t="s">
        <v>545</v>
      </c>
    </row>
    <row r="2548" spans="2:13" ht="15" customHeight="1">
      <c r="B2548" s="564" t="s">
        <v>548</v>
      </c>
      <c r="C2548" s="565"/>
      <c r="D2548" s="277" t="s">
        <v>1299</v>
      </c>
      <c r="E2548" s="277" t="s">
        <v>1290</v>
      </c>
      <c r="F2548" s="266" t="s">
        <v>545</v>
      </c>
      <c r="G2548" s="266" t="s">
        <v>545</v>
      </c>
      <c r="H2548" s="266" t="s">
        <v>545</v>
      </c>
      <c r="I2548" s="266" t="s">
        <v>545</v>
      </c>
      <c r="J2548" s="266" t="s">
        <v>545</v>
      </c>
      <c r="K2548" s="266" t="s">
        <v>545</v>
      </c>
      <c r="L2548" s="266" t="s">
        <v>545</v>
      </c>
      <c r="M2548" s="266" t="s">
        <v>545</v>
      </c>
    </row>
    <row r="2549" spans="2:13" ht="15" customHeight="1">
      <c r="B2549" s="564" t="s">
        <v>547</v>
      </c>
      <c r="C2549" s="565"/>
      <c r="D2549" s="277" t="s">
        <v>1299</v>
      </c>
      <c r="E2549" s="277" t="s">
        <v>1290</v>
      </c>
      <c r="F2549" s="266" t="s">
        <v>545</v>
      </c>
      <c r="G2549" s="266" t="s">
        <v>545</v>
      </c>
      <c r="H2549" s="266" t="s">
        <v>545</v>
      </c>
      <c r="I2549" s="266" t="s">
        <v>545</v>
      </c>
      <c r="J2549" s="266" t="s">
        <v>545</v>
      </c>
      <c r="K2549" s="266" t="s">
        <v>545</v>
      </c>
      <c r="L2549" s="266" t="s">
        <v>545</v>
      </c>
      <c r="M2549" s="266" t="s">
        <v>545</v>
      </c>
    </row>
    <row r="2550" spans="2:13" ht="15" customHeight="1">
      <c r="B2550" s="562" t="s">
        <v>1298</v>
      </c>
      <c r="C2550" s="563"/>
      <c r="D2550" s="277" t="s">
        <v>1297</v>
      </c>
      <c r="E2550" s="277" t="s">
        <v>1290</v>
      </c>
      <c r="F2550" s="268" t="s">
        <v>545</v>
      </c>
      <c r="G2550" s="268" t="s">
        <v>545</v>
      </c>
      <c r="H2550" s="268" t="s">
        <v>545</v>
      </c>
      <c r="I2550" s="268" t="s">
        <v>545</v>
      </c>
      <c r="J2550" s="268" t="s">
        <v>545</v>
      </c>
      <c r="K2550" s="268" t="s">
        <v>545</v>
      </c>
      <c r="L2550" s="268" t="s">
        <v>545</v>
      </c>
      <c r="M2550" s="268" t="s">
        <v>545</v>
      </c>
    </row>
    <row r="2551" spans="2:13" ht="15" customHeight="1">
      <c r="B2551" s="580" t="s">
        <v>550</v>
      </c>
      <c r="C2551" s="581"/>
      <c r="D2551" s="277" t="s">
        <v>545</v>
      </c>
      <c r="E2551" s="277" t="s">
        <v>545</v>
      </c>
      <c r="F2551" s="267" t="s">
        <v>545</v>
      </c>
      <c r="G2551" s="267" t="s">
        <v>545</v>
      </c>
      <c r="H2551" s="267" t="s">
        <v>545</v>
      </c>
      <c r="I2551" s="267" t="s">
        <v>545</v>
      </c>
      <c r="J2551" s="267" t="s">
        <v>545</v>
      </c>
      <c r="K2551" s="267" t="s">
        <v>545</v>
      </c>
      <c r="L2551" s="267" t="s">
        <v>545</v>
      </c>
      <c r="M2551" s="267" t="s">
        <v>545</v>
      </c>
    </row>
    <row r="2552" spans="2:13" ht="15" customHeight="1">
      <c r="B2552" s="580" t="s">
        <v>549</v>
      </c>
      <c r="C2552" s="581"/>
      <c r="D2552" s="277" t="s">
        <v>1297</v>
      </c>
      <c r="E2552" s="277" t="s">
        <v>1290</v>
      </c>
      <c r="F2552" s="266" t="s">
        <v>545</v>
      </c>
      <c r="G2552" s="266" t="s">
        <v>545</v>
      </c>
      <c r="H2552" s="266" t="s">
        <v>545</v>
      </c>
      <c r="I2552" s="266" t="s">
        <v>545</v>
      </c>
      <c r="J2552" s="266" t="s">
        <v>545</v>
      </c>
      <c r="K2552" s="266" t="s">
        <v>545</v>
      </c>
      <c r="L2552" s="266" t="s">
        <v>545</v>
      </c>
      <c r="M2552" s="266" t="s">
        <v>545</v>
      </c>
    </row>
    <row r="2553" spans="2:13" ht="15" customHeight="1">
      <c r="B2553" s="580" t="s">
        <v>548</v>
      </c>
      <c r="C2553" s="581"/>
      <c r="D2553" s="277" t="s">
        <v>1297</v>
      </c>
      <c r="E2553" s="277" t="s">
        <v>1290</v>
      </c>
      <c r="F2553" s="266" t="s">
        <v>545</v>
      </c>
      <c r="G2553" s="266" t="s">
        <v>545</v>
      </c>
      <c r="H2553" s="266" t="s">
        <v>545</v>
      </c>
      <c r="I2553" s="266" t="s">
        <v>545</v>
      </c>
      <c r="J2553" s="266" t="s">
        <v>545</v>
      </c>
      <c r="K2553" s="266" t="s">
        <v>545</v>
      </c>
      <c r="L2553" s="266" t="s">
        <v>545</v>
      </c>
      <c r="M2553" s="266" t="s">
        <v>545</v>
      </c>
    </row>
    <row r="2554" spans="2:13" ht="15" customHeight="1">
      <c r="B2554" s="580" t="s">
        <v>547</v>
      </c>
      <c r="C2554" s="581"/>
      <c r="D2554" s="277" t="s">
        <v>1297</v>
      </c>
      <c r="E2554" s="277" t="s">
        <v>1290</v>
      </c>
      <c r="F2554" s="266" t="s">
        <v>545</v>
      </c>
      <c r="G2554" s="266" t="s">
        <v>545</v>
      </c>
      <c r="H2554" s="266" t="s">
        <v>545</v>
      </c>
      <c r="I2554" s="266" t="s">
        <v>545</v>
      </c>
      <c r="J2554" s="266" t="s">
        <v>545</v>
      </c>
      <c r="K2554" s="266" t="s">
        <v>545</v>
      </c>
      <c r="L2554" s="266" t="s">
        <v>545</v>
      </c>
      <c r="M2554" s="266" t="s">
        <v>545</v>
      </c>
    </row>
    <row r="2555" spans="2:13" ht="15" customHeight="1">
      <c r="B2555" s="562" t="s">
        <v>1296</v>
      </c>
      <c r="C2555" s="563"/>
      <c r="D2555" s="277" t="s">
        <v>1295</v>
      </c>
      <c r="E2555" s="277" t="s">
        <v>1290</v>
      </c>
      <c r="F2555" s="268" t="s">
        <v>545</v>
      </c>
      <c r="G2555" s="268" t="s">
        <v>545</v>
      </c>
      <c r="H2555" s="268" t="s">
        <v>545</v>
      </c>
      <c r="I2555" s="268" t="s">
        <v>545</v>
      </c>
      <c r="J2555" s="268" t="s">
        <v>545</v>
      </c>
      <c r="K2555" s="268" t="s">
        <v>545</v>
      </c>
      <c r="L2555" s="268" t="s">
        <v>545</v>
      </c>
      <c r="M2555" s="268" t="s">
        <v>545</v>
      </c>
    </row>
    <row r="2556" spans="2:13" ht="15" customHeight="1">
      <c r="B2556" s="580" t="s">
        <v>550</v>
      </c>
      <c r="C2556" s="581"/>
      <c r="D2556" s="277" t="s">
        <v>545</v>
      </c>
      <c r="E2556" s="277" t="s">
        <v>545</v>
      </c>
      <c r="F2556" s="267" t="s">
        <v>545</v>
      </c>
      <c r="G2556" s="267" t="s">
        <v>545</v>
      </c>
      <c r="H2556" s="267" t="s">
        <v>545</v>
      </c>
      <c r="I2556" s="267" t="s">
        <v>545</v>
      </c>
      <c r="J2556" s="267" t="s">
        <v>545</v>
      </c>
      <c r="K2556" s="267" t="s">
        <v>545</v>
      </c>
      <c r="L2556" s="267" t="s">
        <v>545</v>
      </c>
      <c r="M2556" s="267" t="s">
        <v>545</v>
      </c>
    </row>
    <row r="2557" spans="2:13" ht="15" customHeight="1">
      <c r="B2557" s="580" t="s">
        <v>549</v>
      </c>
      <c r="C2557" s="581"/>
      <c r="D2557" s="277" t="s">
        <v>1295</v>
      </c>
      <c r="E2557" s="277" t="s">
        <v>1290</v>
      </c>
      <c r="F2557" s="266" t="s">
        <v>545</v>
      </c>
      <c r="G2557" s="266" t="s">
        <v>545</v>
      </c>
      <c r="H2557" s="266" t="s">
        <v>545</v>
      </c>
      <c r="I2557" s="266" t="s">
        <v>545</v>
      </c>
      <c r="J2557" s="266" t="s">
        <v>545</v>
      </c>
      <c r="K2557" s="266" t="s">
        <v>545</v>
      </c>
      <c r="L2557" s="266" t="s">
        <v>545</v>
      </c>
      <c r="M2557" s="266" t="s">
        <v>545</v>
      </c>
    </row>
    <row r="2558" spans="2:13" ht="15" customHeight="1">
      <c r="B2558" s="580" t="s">
        <v>548</v>
      </c>
      <c r="C2558" s="581"/>
      <c r="D2558" s="277" t="s">
        <v>1295</v>
      </c>
      <c r="E2558" s="277" t="s">
        <v>1290</v>
      </c>
      <c r="F2558" s="266" t="s">
        <v>545</v>
      </c>
      <c r="G2558" s="266" t="s">
        <v>545</v>
      </c>
      <c r="H2558" s="266" t="s">
        <v>545</v>
      </c>
      <c r="I2558" s="266" t="s">
        <v>545</v>
      </c>
      <c r="J2558" s="266" t="s">
        <v>545</v>
      </c>
      <c r="K2558" s="266" t="s">
        <v>545</v>
      </c>
      <c r="L2558" s="266" t="s">
        <v>545</v>
      </c>
      <c r="M2558" s="266" t="s">
        <v>545</v>
      </c>
    </row>
    <row r="2559" spans="2:13" ht="15" customHeight="1">
      <c r="B2559" s="580" t="s">
        <v>547</v>
      </c>
      <c r="C2559" s="581"/>
      <c r="D2559" s="277" t="s">
        <v>1295</v>
      </c>
      <c r="E2559" s="277" t="s">
        <v>1290</v>
      </c>
      <c r="F2559" s="266" t="s">
        <v>545</v>
      </c>
      <c r="G2559" s="266" t="s">
        <v>545</v>
      </c>
      <c r="H2559" s="266" t="s">
        <v>545</v>
      </c>
      <c r="I2559" s="266" t="s">
        <v>545</v>
      </c>
      <c r="J2559" s="266" t="s">
        <v>545</v>
      </c>
      <c r="K2559" s="266" t="s">
        <v>545</v>
      </c>
      <c r="L2559" s="266" t="s">
        <v>545</v>
      </c>
      <c r="M2559" s="266" t="s">
        <v>545</v>
      </c>
    </row>
    <row r="2560" spans="2:13" ht="15" customHeight="1">
      <c r="B2560" s="562" t="s">
        <v>1294</v>
      </c>
      <c r="C2560" s="563"/>
      <c r="D2560" s="277" t="s">
        <v>1293</v>
      </c>
      <c r="E2560" s="277" t="s">
        <v>1290</v>
      </c>
      <c r="F2560" s="268" t="s">
        <v>545</v>
      </c>
      <c r="G2560" s="268" t="s">
        <v>545</v>
      </c>
      <c r="H2560" s="268" t="s">
        <v>545</v>
      </c>
      <c r="I2560" s="268" t="s">
        <v>545</v>
      </c>
      <c r="J2560" s="268" t="s">
        <v>545</v>
      </c>
      <c r="K2560" s="268" t="s">
        <v>545</v>
      </c>
      <c r="L2560" s="268" t="s">
        <v>545</v>
      </c>
      <c r="M2560" s="268" t="s">
        <v>545</v>
      </c>
    </row>
    <row r="2561" spans="2:13" ht="15" customHeight="1">
      <c r="B2561" s="580" t="s">
        <v>550</v>
      </c>
      <c r="C2561" s="581"/>
      <c r="D2561" s="277" t="s">
        <v>545</v>
      </c>
      <c r="E2561" s="277" t="s">
        <v>545</v>
      </c>
      <c r="F2561" s="267" t="s">
        <v>545</v>
      </c>
      <c r="G2561" s="267" t="s">
        <v>545</v>
      </c>
      <c r="H2561" s="267" t="s">
        <v>545</v>
      </c>
      <c r="I2561" s="267" t="s">
        <v>545</v>
      </c>
      <c r="J2561" s="267" t="s">
        <v>545</v>
      </c>
      <c r="K2561" s="267" t="s">
        <v>545</v>
      </c>
      <c r="L2561" s="267" t="s">
        <v>545</v>
      </c>
      <c r="M2561" s="267" t="s">
        <v>545</v>
      </c>
    </row>
    <row r="2562" spans="2:13" ht="15" customHeight="1">
      <c r="B2562" s="580" t="s">
        <v>549</v>
      </c>
      <c r="C2562" s="581"/>
      <c r="D2562" s="277" t="s">
        <v>1293</v>
      </c>
      <c r="E2562" s="277" t="s">
        <v>1290</v>
      </c>
      <c r="F2562" s="266" t="s">
        <v>545</v>
      </c>
      <c r="G2562" s="266" t="s">
        <v>545</v>
      </c>
      <c r="H2562" s="266" t="s">
        <v>545</v>
      </c>
      <c r="I2562" s="266" t="s">
        <v>545</v>
      </c>
      <c r="J2562" s="266" t="s">
        <v>545</v>
      </c>
      <c r="K2562" s="266" t="s">
        <v>545</v>
      </c>
      <c r="L2562" s="266" t="s">
        <v>545</v>
      </c>
      <c r="M2562" s="266" t="s">
        <v>545</v>
      </c>
    </row>
    <row r="2563" spans="2:13" ht="15" customHeight="1">
      <c r="B2563" s="580" t="s">
        <v>548</v>
      </c>
      <c r="C2563" s="581"/>
      <c r="D2563" s="277" t="s">
        <v>1293</v>
      </c>
      <c r="E2563" s="277" t="s">
        <v>1290</v>
      </c>
      <c r="F2563" s="266" t="s">
        <v>545</v>
      </c>
      <c r="G2563" s="266" t="s">
        <v>545</v>
      </c>
      <c r="H2563" s="266" t="s">
        <v>545</v>
      </c>
      <c r="I2563" s="266" t="s">
        <v>545</v>
      </c>
      <c r="J2563" s="266" t="s">
        <v>545</v>
      </c>
      <c r="K2563" s="266" t="s">
        <v>545</v>
      </c>
      <c r="L2563" s="266" t="s">
        <v>545</v>
      </c>
      <c r="M2563" s="266" t="s">
        <v>545</v>
      </c>
    </row>
    <row r="2564" spans="2:13" ht="15" customHeight="1">
      <c r="B2564" s="580" t="s">
        <v>547</v>
      </c>
      <c r="C2564" s="581"/>
      <c r="D2564" s="277" t="s">
        <v>1293</v>
      </c>
      <c r="E2564" s="277" t="s">
        <v>1290</v>
      </c>
      <c r="F2564" s="266" t="s">
        <v>545</v>
      </c>
      <c r="G2564" s="266" t="s">
        <v>545</v>
      </c>
      <c r="H2564" s="266" t="s">
        <v>545</v>
      </c>
      <c r="I2564" s="266" t="s">
        <v>545</v>
      </c>
      <c r="J2564" s="266" t="s">
        <v>545</v>
      </c>
      <c r="K2564" s="266" t="s">
        <v>545</v>
      </c>
      <c r="L2564" s="266" t="s">
        <v>545</v>
      </c>
      <c r="M2564" s="266" t="s">
        <v>545</v>
      </c>
    </row>
    <row r="2565" spans="2:13" ht="15" customHeight="1">
      <c r="B2565" s="562" t="s">
        <v>1292</v>
      </c>
      <c r="C2565" s="563"/>
      <c r="D2565" s="277" t="s">
        <v>1291</v>
      </c>
      <c r="E2565" s="277" t="s">
        <v>1290</v>
      </c>
      <c r="F2565" s="268" t="s">
        <v>545</v>
      </c>
      <c r="G2565" s="268" t="s">
        <v>545</v>
      </c>
      <c r="H2565" s="268" t="s">
        <v>545</v>
      </c>
      <c r="I2565" s="268" t="s">
        <v>545</v>
      </c>
      <c r="J2565" s="268" t="s">
        <v>545</v>
      </c>
      <c r="K2565" s="268" t="s">
        <v>545</v>
      </c>
      <c r="L2565" s="268" t="s">
        <v>545</v>
      </c>
      <c r="M2565" s="268" t="s">
        <v>545</v>
      </c>
    </row>
    <row r="2566" spans="2:13" ht="15" customHeight="1">
      <c r="B2566" s="580" t="s">
        <v>550</v>
      </c>
      <c r="C2566" s="581"/>
      <c r="D2566" s="277" t="s">
        <v>545</v>
      </c>
      <c r="E2566" s="277" t="s">
        <v>545</v>
      </c>
      <c r="F2566" s="267" t="s">
        <v>545</v>
      </c>
      <c r="G2566" s="267" t="s">
        <v>545</v>
      </c>
      <c r="H2566" s="267" t="s">
        <v>545</v>
      </c>
      <c r="I2566" s="267" t="s">
        <v>545</v>
      </c>
      <c r="J2566" s="267" t="s">
        <v>545</v>
      </c>
      <c r="K2566" s="267" t="s">
        <v>545</v>
      </c>
      <c r="L2566" s="267" t="s">
        <v>545</v>
      </c>
      <c r="M2566" s="267" t="s">
        <v>545</v>
      </c>
    </row>
    <row r="2567" spans="2:13" ht="15" customHeight="1">
      <c r="B2567" s="580" t="s">
        <v>549</v>
      </c>
      <c r="C2567" s="581"/>
      <c r="D2567" s="277" t="s">
        <v>1291</v>
      </c>
      <c r="E2567" s="277" t="s">
        <v>1290</v>
      </c>
      <c r="F2567" s="266" t="s">
        <v>545</v>
      </c>
      <c r="G2567" s="266" t="s">
        <v>545</v>
      </c>
      <c r="H2567" s="266" t="s">
        <v>545</v>
      </c>
      <c r="I2567" s="266" t="s">
        <v>545</v>
      </c>
      <c r="J2567" s="266" t="s">
        <v>545</v>
      </c>
      <c r="K2567" s="266" t="s">
        <v>545</v>
      </c>
      <c r="L2567" s="266" t="s">
        <v>545</v>
      </c>
      <c r="M2567" s="266" t="s">
        <v>545</v>
      </c>
    </row>
    <row r="2568" spans="2:13" ht="15" customHeight="1">
      <c r="B2568" s="580" t="s">
        <v>548</v>
      </c>
      <c r="C2568" s="581"/>
      <c r="D2568" s="277" t="s">
        <v>1291</v>
      </c>
      <c r="E2568" s="277" t="s">
        <v>1290</v>
      </c>
      <c r="F2568" s="266" t="s">
        <v>545</v>
      </c>
      <c r="G2568" s="266" t="s">
        <v>545</v>
      </c>
      <c r="H2568" s="266" t="s">
        <v>545</v>
      </c>
      <c r="I2568" s="266" t="s">
        <v>545</v>
      </c>
      <c r="J2568" s="266" t="s">
        <v>545</v>
      </c>
      <c r="K2568" s="266" t="s">
        <v>545</v>
      </c>
      <c r="L2568" s="266" t="s">
        <v>545</v>
      </c>
      <c r="M2568" s="266" t="s">
        <v>545</v>
      </c>
    </row>
    <row r="2569" spans="2:13" ht="15" customHeight="1">
      <c r="B2569" s="580" t="s">
        <v>547</v>
      </c>
      <c r="C2569" s="581"/>
      <c r="D2569" s="277" t="s">
        <v>1291</v>
      </c>
      <c r="E2569" s="277" t="s">
        <v>1290</v>
      </c>
      <c r="F2569" s="266" t="s">
        <v>545</v>
      </c>
      <c r="G2569" s="266" t="s">
        <v>545</v>
      </c>
      <c r="H2569" s="266" t="s">
        <v>545</v>
      </c>
      <c r="I2569" s="266" t="s">
        <v>545</v>
      </c>
      <c r="J2569" s="266" t="s">
        <v>545</v>
      </c>
      <c r="K2569" s="266" t="s">
        <v>545</v>
      </c>
      <c r="L2569" s="266" t="s">
        <v>545</v>
      </c>
      <c r="M2569" s="266" t="s">
        <v>545</v>
      </c>
    </row>
    <row r="2570" spans="2:13" ht="15" customHeight="1">
      <c r="B2570" s="562" t="s">
        <v>1289</v>
      </c>
      <c r="C2570" s="563"/>
      <c r="D2570" s="277" t="s">
        <v>1288</v>
      </c>
      <c r="E2570" s="277" t="s">
        <v>1287</v>
      </c>
      <c r="F2570" s="268" t="s">
        <v>545</v>
      </c>
      <c r="G2570" s="268" t="s">
        <v>545</v>
      </c>
      <c r="H2570" s="268" t="s">
        <v>545</v>
      </c>
      <c r="I2570" s="268" t="s">
        <v>545</v>
      </c>
      <c r="J2570" s="268" t="s">
        <v>545</v>
      </c>
      <c r="K2570" s="268" t="s">
        <v>545</v>
      </c>
      <c r="L2570" s="268" t="s">
        <v>545</v>
      </c>
      <c r="M2570" s="268" t="s">
        <v>545</v>
      </c>
    </row>
    <row r="2571" spans="2:13" ht="15" customHeight="1">
      <c r="B2571" s="574" t="s">
        <v>550</v>
      </c>
      <c r="C2571" s="575"/>
      <c r="D2571" s="277" t="s">
        <v>545</v>
      </c>
      <c r="E2571" s="277" t="s">
        <v>545</v>
      </c>
      <c r="F2571" s="267" t="s">
        <v>545</v>
      </c>
      <c r="G2571" s="267" t="s">
        <v>545</v>
      </c>
      <c r="H2571" s="267" t="s">
        <v>545</v>
      </c>
      <c r="I2571" s="267" t="s">
        <v>545</v>
      </c>
      <c r="J2571" s="267" t="s">
        <v>545</v>
      </c>
      <c r="K2571" s="267" t="s">
        <v>545</v>
      </c>
      <c r="L2571" s="267" t="s">
        <v>545</v>
      </c>
      <c r="M2571" s="267" t="s">
        <v>545</v>
      </c>
    </row>
    <row r="2572" spans="2:13" ht="15" customHeight="1">
      <c r="B2572" s="574" t="s">
        <v>549</v>
      </c>
      <c r="C2572" s="575"/>
      <c r="D2572" s="277" t="s">
        <v>1288</v>
      </c>
      <c r="E2572" s="277" t="s">
        <v>1287</v>
      </c>
      <c r="F2572" s="266" t="s">
        <v>545</v>
      </c>
      <c r="G2572" s="266" t="s">
        <v>545</v>
      </c>
      <c r="H2572" s="266" t="s">
        <v>545</v>
      </c>
      <c r="I2572" s="266" t="s">
        <v>545</v>
      </c>
      <c r="J2572" s="266" t="s">
        <v>545</v>
      </c>
      <c r="K2572" s="266" t="s">
        <v>545</v>
      </c>
      <c r="L2572" s="266" t="s">
        <v>545</v>
      </c>
      <c r="M2572" s="266" t="s">
        <v>545</v>
      </c>
    </row>
    <row r="2573" spans="2:13" ht="15" customHeight="1">
      <c r="B2573" s="574" t="s">
        <v>548</v>
      </c>
      <c r="C2573" s="575"/>
      <c r="D2573" s="277" t="s">
        <v>1288</v>
      </c>
      <c r="E2573" s="277" t="s">
        <v>1287</v>
      </c>
      <c r="F2573" s="266" t="s">
        <v>545</v>
      </c>
      <c r="G2573" s="266" t="s">
        <v>545</v>
      </c>
      <c r="H2573" s="266" t="s">
        <v>545</v>
      </c>
      <c r="I2573" s="266" t="s">
        <v>545</v>
      </c>
      <c r="J2573" s="266" t="s">
        <v>545</v>
      </c>
      <c r="K2573" s="266" t="s">
        <v>545</v>
      </c>
      <c r="L2573" s="266" t="s">
        <v>545</v>
      </c>
      <c r="M2573" s="266" t="s">
        <v>545</v>
      </c>
    </row>
    <row r="2574" spans="2:13" ht="15" customHeight="1">
      <c r="B2574" s="574" t="s">
        <v>547</v>
      </c>
      <c r="C2574" s="575"/>
      <c r="D2574" s="277" t="s">
        <v>1288</v>
      </c>
      <c r="E2574" s="277" t="s">
        <v>1287</v>
      </c>
      <c r="F2574" s="266" t="s">
        <v>545</v>
      </c>
      <c r="G2574" s="266" t="s">
        <v>545</v>
      </c>
      <c r="H2574" s="266" t="s">
        <v>545</v>
      </c>
      <c r="I2574" s="266" t="s">
        <v>545</v>
      </c>
      <c r="J2574" s="266" t="s">
        <v>545</v>
      </c>
      <c r="K2574" s="266" t="s">
        <v>545</v>
      </c>
      <c r="L2574" s="266" t="s">
        <v>545</v>
      </c>
      <c r="M2574" s="266" t="s">
        <v>545</v>
      </c>
    </row>
    <row r="2575" spans="2:13" ht="15" customHeight="1">
      <c r="B2575" s="562" t="s">
        <v>1286</v>
      </c>
      <c r="C2575" s="563"/>
      <c r="D2575" s="277" t="s">
        <v>1285</v>
      </c>
      <c r="E2575" s="277" t="s">
        <v>1280</v>
      </c>
      <c r="F2575" s="280"/>
      <c r="G2575" s="280"/>
      <c r="H2575" s="280"/>
      <c r="I2575" s="280"/>
      <c r="J2575" s="280"/>
      <c r="K2575" s="280"/>
      <c r="L2575" s="280"/>
      <c r="M2575" s="280"/>
    </row>
    <row r="2576" spans="2:13" ht="15" customHeight="1">
      <c r="B2576" s="574" t="s">
        <v>550</v>
      </c>
      <c r="C2576" s="575"/>
      <c r="D2576" s="277" t="s">
        <v>545</v>
      </c>
      <c r="E2576" s="277" t="s">
        <v>545</v>
      </c>
      <c r="F2576" s="277" t="s">
        <v>545</v>
      </c>
      <c r="G2576" s="277" t="s">
        <v>545</v>
      </c>
      <c r="H2576" s="277" t="s">
        <v>545</v>
      </c>
      <c r="I2576" s="277" t="s">
        <v>545</v>
      </c>
      <c r="J2576" s="277" t="s">
        <v>545</v>
      </c>
      <c r="K2576" s="277" t="s">
        <v>545</v>
      </c>
      <c r="L2576" s="277" t="s">
        <v>545</v>
      </c>
      <c r="M2576" s="277" t="s">
        <v>545</v>
      </c>
    </row>
    <row r="2577" spans="2:14" ht="15" customHeight="1">
      <c r="B2577" s="574" t="s">
        <v>549</v>
      </c>
      <c r="C2577" s="575"/>
      <c r="D2577" s="277" t="s">
        <v>1285</v>
      </c>
      <c r="E2577" s="277" t="s">
        <v>1280</v>
      </c>
      <c r="F2577" s="279"/>
      <c r="G2577" s="279"/>
      <c r="H2577" s="279"/>
      <c r="I2577" s="279"/>
      <c r="J2577" s="279"/>
      <c r="K2577" s="279"/>
      <c r="L2577" s="279"/>
      <c r="M2577" s="279"/>
      <c r="N2577" s="278"/>
    </row>
    <row r="2578" spans="2:14" ht="15" customHeight="1">
      <c r="B2578" s="574" t="s">
        <v>548</v>
      </c>
      <c r="C2578" s="575"/>
      <c r="D2578" s="277" t="s">
        <v>1285</v>
      </c>
      <c r="E2578" s="277" t="s">
        <v>1280</v>
      </c>
      <c r="F2578" s="279"/>
      <c r="G2578" s="279"/>
      <c r="H2578" s="279"/>
      <c r="I2578" s="279"/>
      <c r="J2578" s="279"/>
      <c r="K2578" s="279"/>
      <c r="L2578" s="279"/>
      <c r="M2578" s="279"/>
      <c r="N2578" s="278"/>
    </row>
    <row r="2579" spans="2:14" ht="15" customHeight="1">
      <c r="B2579" s="574" t="s">
        <v>547</v>
      </c>
      <c r="C2579" s="575"/>
      <c r="D2579" s="277" t="s">
        <v>1285</v>
      </c>
      <c r="E2579" s="277" t="s">
        <v>1280</v>
      </c>
      <c r="F2579" s="279"/>
      <c r="G2579" s="279"/>
      <c r="H2579" s="279"/>
      <c r="I2579" s="279"/>
      <c r="J2579" s="279"/>
      <c r="K2579" s="279"/>
      <c r="L2579" s="279"/>
      <c r="M2579" s="279"/>
      <c r="N2579" s="278"/>
    </row>
    <row r="2580" spans="2:14" ht="15" customHeight="1">
      <c r="B2580" s="562" t="s">
        <v>1284</v>
      </c>
      <c r="C2580" s="563"/>
      <c r="D2580" s="277" t="s">
        <v>1283</v>
      </c>
      <c r="E2580" s="277" t="s">
        <v>1280</v>
      </c>
      <c r="F2580" s="268"/>
      <c r="G2580" s="268"/>
      <c r="H2580" s="268"/>
      <c r="I2580" s="268"/>
      <c r="J2580" s="268"/>
      <c r="K2580" s="268"/>
      <c r="L2580" s="268"/>
      <c r="M2580" s="268"/>
    </row>
    <row r="2581" spans="2:14" ht="15" customHeight="1">
      <c r="B2581" s="564" t="s">
        <v>550</v>
      </c>
      <c r="C2581" s="565"/>
      <c r="D2581" s="277" t="s">
        <v>545</v>
      </c>
      <c r="E2581" s="277" t="s">
        <v>545</v>
      </c>
      <c r="F2581" s="267" t="s">
        <v>545</v>
      </c>
      <c r="G2581" s="267" t="s">
        <v>545</v>
      </c>
      <c r="H2581" s="267" t="s">
        <v>545</v>
      </c>
      <c r="I2581" s="267" t="s">
        <v>545</v>
      </c>
      <c r="J2581" s="267" t="s">
        <v>545</v>
      </c>
      <c r="K2581" s="267" t="s">
        <v>545</v>
      </c>
      <c r="L2581" s="267" t="s">
        <v>545</v>
      </c>
      <c r="M2581" s="267" t="s">
        <v>545</v>
      </c>
    </row>
    <row r="2582" spans="2:14" ht="15" customHeight="1">
      <c r="B2582" s="564" t="s">
        <v>549</v>
      </c>
      <c r="C2582" s="565"/>
      <c r="D2582" s="277" t="s">
        <v>1283</v>
      </c>
      <c r="E2582" s="277" t="s">
        <v>1280</v>
      </c>
      <c r="F2582" s="266" t="s">
        <v>545</v>
      </c>
      <c r="G2582" s="266" t="s">
        <v>545</v>
      </c>
      <c r="H2582" s="266" t="s">
        <v>545</v>
      </c>
      <c r="I2582" s="266" t="s">
        <v>545</v>
      </c>
      <c r="J2582" s="266" t="s">
        <v>545</v>
      </c>
      <c r="K2582" s="266" t="s">
        <v>545</v>
      </c>
      <c r="L2582" s="266" t="s">
        <v>545</v>
      </c>
      <c r="M2582" s="266" t="s">
        <v>545</v>
      </c>
    </row>
    <row r="2583" spans="2:14" ht="15" customHeight="1">
      <c r="B2583" s="564" t="s">
        <v>548</v>
      </c>
      <c r="C2583" s="565"/>
      <c r="D2583" s="277" t="s">
        <v>1283</v>
      </c>
      <c r="E2583" s="277" t="s">
        <v>1280</v>
      </c>
      <c r="F2583" s="266" t="s">
        <v>545</v>
      </c>
      <c r="G2583" s="266" t="s">
        <v>545</v>
      </c>
      <c r="H2583" s="266" t="s">
        <v>545</v>
      </c>
      <c r="I2583" s="266" t="s">
        <v>545</v>
      </c>
      <c r="J2583" s="266" t="s">
        <v>545</v>
      </c>
      <c r="K2583" s="266" t="s">
        <v>545</v>
      </c>
      <c r="L2583" s="266" t="s">
        <v>545</v>
      </c>
      <c r="M2583" s="266" t="s">
        <v>545</v>
      </c>
    </row>
    <row r="2584" spans="2:14" ht="15" customHeight="1">
      <c r="B2584" s="564" t="s">
        <v>547</v>
      </c>
      <c r="C2584" s="565"/>
      <c r="D2584" s="277" t="s">
        <v>1283</v>
      </c>
      <c r="E2584" s="277" t="s">
        <v>1280</v>
      </c>
      <c r="F2584" s="266" t="s">
        <v>545</v>
      </c>
      <c r="G2584" s="266" t="s">
        <v>545</v>
      </c>
      <c r="H2584" s="266" t="s">
        <v>545</v>
      </c>
      <c r="I2584" s="266" t="s">
        <v>545</v>
      </c>
      <c r="J2584" s="266" t="s">
        <v>545</v>
      </c>
      <c r="K2584" s="266" t="s">
        <v>545</v>
      </c>
      <c r="L2584" s="266" t="s">
        <v>545</v>
      </c>
      <c r="M2584" s="266" t="s">
        <v>545</v>
      </c>
    </row>
    <row r="2585" spans="2:14" ht="15" customHeight="1">
      <c r="B2585" s="562" t="s">
        <v>1282</v>
      </c>
      <c r="C2585" s="563"/>
      <c r="D2585" s="277" t="s">
        <v>1281</v>
      </c>
      <c r="E2585" s="277" t="s">
        <v>1280</v>
      </c>
      <c r="F2585" s="268" t="s">
        <v>545</v>
      </c>
      <c r="G2585" s="268" t="s">
        <v>545</v>
      </c>
      <c r="H2585" s="268" t="s">
        <v>545</v>
      </c>
      <c r="I2585" s="268" t="s">
        <v>545</v>
      </c>
      <c r="J2585" s="268" t="s">
        <v>545</v>
      </c>
      <c r="K2585" s="268" t="s">
        <v>545</v>
      </c>
      <c r="L2585" s="268" t="s">
        <v>545</v>
      </c>
      <c r="M2585" s="268" t="s">
        <v>545</v>
      </c>
    </row>
    <row r="2586" spans="2:14" ht="15" customHeight="1">
      <c r="B2586" s="564" t="s">
        <v>550</v>
      </c>
      <c r="C2586" s="565"/>
      <c r="D2586" s="277" t="s">
        <v>545</v>
      </c>
      <c r="E2586" s="277" t="s">
        <v>545</v>
      </c>
      <c r="F2586" s="267" t="s">
        <v>545</v>
      </c>
      <c r="G2586" s="267" t="s">
        <v>545</v>
      </c>
      <c r="H2586" s="267" t="s">
        <v>545</v>
      </c>
      <c r="I2586" s="267" t="s">
        <v>545</v>
      </c>
      <c r="J2586" s="267" t="s">
        <v>545</v>
      </c>
      <c r="K2586" s="267" t="s">
        <v>545</v>
      </c>
      <c r="L2586" s="267" t="s">
        <v>545</v>
      </c>
      <c r="M2586" s="267" t="s">
        <v>545</v>
      </c>
    </row>
    <row r="2587" spans="2:14" ht="15" customHeight="1">
      <c r="B2587" s="564" t="s">
        <v>549</v>
      </c>
      <c r="C2587" s="565"/>
      <c r="D2587" s="277" t="s">
        <v>1281</v>
      </c>
      <c r="E2587" s="277" t="s">
        <v>1280</v>
      </c>
      <c r="F2587" s="266" t="s">
        <v>545</v>
      </c>
      <c r="G2587" s="266" t="s">
        <v>545</v>
      </c>
      <c r="H2587" s="266" t="s">
        <v>545</v>
      </c>
      <c r="I2587" s="266" t="s">
        <v>545</v>
      </c>
      <c r="J2587" s="266" t="s">
        <v>545</v>
      </c>
      <c r="K2587" s="266" t="s">
        <v>545</v>
      </c>
      <c r="L2587" s="266" t="s">
        <v>545</v>
      </c>
      <c r="M2587" s="266" t="s">
        <v>545</v>
      </c>
    </row>
    <row r="2588" spans="2:14" ht="15" customHeight="1">
      <c r="B2588" s="564" t="s">
        <v>548</v>
      </c>
      <c r="C2588" s="565"/>
      <c r="D2588" s="277" t="s">
        <v>1281</v>
      </c>
      <c r="E2588" s="277" t="s">
        <v>1280</v>
      </c>
      <c r="F2588" s="266" t="s">
        <v>545</v>
      </c>
      <c r="G2588" s="266" t="s">
        <v>545</v>
      </c>
      <c r="H2588" s="266" t="s">
        <v>545</v>
      </c>
      <c r="I2588" s="266" t="s">
        <v>545</v>
      </c>
      <c r="J2588" s="266" t="s">
        <v>545</v>
      </c>
      <c r="K2588" s="266" t="s">
        <v>545</v>
      </c>
      <c r="L2588" s="266" t="s">
        <v>545</v>
      </c>
      <c r="M2588" s="266" t="s">
        <v>545</v>
      </c>
    </row>
    <row r="2589" spans="2:14" ht="15" customHeight="1">
      <c r="B2589" s="564" t="s">
        <v>547</v>
      </c>
      <c r="C2589" s="565"/>
      <c r="D2589" s="277" t="s">
        <v>1281</v>
      </c>
      <c r="E2589" s="277" t="s">
        <v>1280</v>
      </c>
      <c r="F2589" s="266" t="s">
        <v>545</v>
      </c>
      <c r="G2589" s="266" t="s">
        <v>545</v>
      </c>
      <c r="H2589" s="266" t="s">
        <v>545</v>
      </c>
      <c r="I2589" s="266" t="s">
        <v>545</v>
      </c>
      <c r="J2589" s="266" t="s">
        <v>545</v>
      </c>
      <c r="K2589" s="266" t="s">
        <v>545</v>
      </c>
      <c r="L2589" s="266" t="s">
        <v>545</v>
      </c>
      <c r="M2589" s="266" t="s">
        <v>545</v>
      </c>
    </row>
    <row r="2590" spans="2:14" ht="15" customHeight="1">
      <c r="B2590" s="562" t="s">
        <v>1279</v>
      </c>
      <c r="C2590" s="563"/>
      <c r="D2590" s="277" t="s">
        <v>1278</v>
      </c>
      <c r="E2590" s="277" t="s">
        <v>1276</v>
      </c>
      <c r="F2590" s="268" t="s">
        <v>545</v>
      </c>
      <c r="G2590" s="268" t="s">
        <v>545</v>
      </c>
      <c r="H2590" s="268" t="s">
        <v>545</v>
      </c>
      <c r="I2590" s="268" t="s">
        <v>545</v>
      </c>
      <c r="J2590" s="268" t="s">
        <v>545</v>
      </c>
      <c r="K2590" s="268" t="s">
        <v>545</v>
      </c>
      <c r="L2590" s="268" t="s">
        <v>545</v>
      </c>
      <c r="M2590" s="268" t="s">
        <v>545</v>
      </c>
    </row>
    <row r="2591" spans="2:14" ht="15" customHeight="1">
      <c r="B2591" s="572" t="s">
        <v>550</v>
      </c>
      <c r="C2591" s="573"/>
      <c r="D2591" s="277" t="s">
        <v>545</v>
      </c>
      <c r="E2591" s="277" t="s">
        <v>545</v>
      </c>
      <c r="F2591" s="267" t="s">
        <v>545</v>
      </c>
      <c r="G2591" s="267" t="s">
        <v>545</v>
      </c>
      <c r="H2591" s="267" t="s">
        <v>545</v>
      </c>
      <c r="I2591" s="267" t="s">
        <v>545</v>
      </c>
      <c r="J2591" s="267" t="s">
        <v>545</v>
      </c>
      <c r="K2591" s="267" t="s">
        <v>545</v>
      </c>
      <c r="L2591" s="267" t="s">
        <v>545</v>
      </c>
      <c r="M2591" s="267" t="s">
        <v>545</v>
      </c>
    </row>
    <row r="2592" spans="2:14" ht="15" customHeight="1">
      <c r="B2592" s="572" t="s">
        <v>549</v>
      </c>
      <c r="C2592" s="573"/>
      <c r="D2592" s="277" t="s">
        <v>1278</v>
      </c>
      <c r="E2592" s="277" t="s">
        <v>1276</v>
      </c>
      <c r="F2592" s="266" t="s">
        <v>545</v>
      </c>
      <c r="G2592" s="266" t="s">
        <v>545</v>
      </c>
      <c r="H2592" s="266" t="s">
        <v>545</v>
      </c>
      <c r="I2592" s="266" t="s">
        <v>545</v>
      </c>
      <c r="J2592" s="266" t="s">
        <v>545</v>
      </c>
      <c r="K2592" s="266" t="s">
        <v>545</v>
      </c>
      <c r="L2592" s="266" t="s">
        <v>545</v>
      </c>
      <c r="M2592" s="266" t="s">
        <v>545</v>
      </c>
    </row>
    <row r="2593" spans="2:13" ht="15" customHeight="1">
      <c r="B2593" s="572" t="s">
        <v>548</v>
      </c>
      <c r="C2593" s="573"/>
      <c r="D2593" s="277" t="s">
        <v>1278</v>
      </c>
      <c r="E2593" s="277" t="s">
        <v>1276</v>
      </c>
      <c r="F2593" s="266" t="s">
        <v>545</v>
      </c>
      <c r="G2593" s="266" t="s">
        <v>545</v>
      </c>
      <c r="H2593" s="266" t="s">
        <v>545</v>
      </c>
      <c r="I2593" s="266" t="s">
        <v>545</v>
      </c>
      <c r="J2593" s="266" t="s">
        <v>545</v>
      </c>
      <c r="K2593" s="266" t="s">
        <v>545</v>
      </c>
      <c r="L2593" s="266" t="s">
        <v>545</v>
      </c>
      <c r="M2593" s="266" t="s">
        <v>545</v>
      </c>
    </row>
    <row r="2594" spans="2:13" ht="15" customHeight="1">
      <c r="B2594" s="572" t="s">
        <v>547</v>
      </c>
      <c r="C2594" s="573"/>
      <c r="D2594" s="277" t="s">
        <v>1278</v>
      </c>
      <c r="E2594" s="277" t="s">
        <v>1276</v>
      </c>
      <c r="F2594" s="266" t="s">
        <v>545</v>
      </c>
      <c r="G2594" s="266" t="s">
        <v>545</v>
      </c>
      <c r="H2594" s="266" t="s">
        <v>545</v>
      </c>
      <c r="I2594" s="266" t="s">
        <v>545</v>
      </c>
      <c r="J2594" s="266" t="s">
        <v>545</v>
      </c>
      <c r="K2594" s="266" t="s">
        <v>545</v>
      </c>
      <c r="L2594" s="266" t="s">
        <v>545</v>
      </c>
      <c r="M2594" s="266" t="s">
        <v>545</v>
      </c>
    </row>
    <row r="2595" spans="2:13" ht="15" customHeight="1">
      <c r="B2595" s="562" t="s">
        <v>1277</v>
      </c>
      <c r="C2595" s="563"/>
      <c r="D2595" s="277" t="s">
        <v>1276</v>
      </c>
      <c r="E2595" s="277" t="s">
        <v>102</v>
      </c>
      <c r="F2595" s="268" t="s">
        <v>545</v>
      </c>
      <c r="G2595" s="268" t="s">
        <v>545</v>
      </c>
      <c r="H2595" s="268" t="s">
        <v>545</v>
      </c>
      <c r="I2595" s="268" t="s">
        <v>545</v>
      </c>
      <c r="J2595" s="268" t="s">
        <v>545</v>
      </c>
      <c r="K2595" s="268" t="s">
        <v>545</v>
      </c>
      <c r="L2595" s="268" t="s">
        <v>545</v>
      </c>
      <c r="M2595" s="268" t="s">
        <v>545</v>
      </c>
    </row>
    <row r="2596" spans="2:13" ht="15" customHeight="1">
      <c r="B2596" s="572" t="s">
        <v>550</v>
      </c>
      <c r="C2596" s="573"/>
      <c r="D2596" s="277" t="s">
        <v>545</v>
      </c>
      <c r="E2596" s="277" t="s">
        <v>545</v>
      </c>
      <c r="F2596" s="267" t="s">
        <v>545</v>
      </c>
      <c r="G2596" s="267" t="s">
        <v>545</v>
      </c>
      <c r="H2596" s="267" t="s">
        <v>545</v>
      </c>
      <c r="I2596" s="267" t="s">
        <v>545</v>
      </c>
      <c r="J2596" s="267" t="s">
        <v>545</v>
      </c>
      <c r="K2596" s="267" t="s">
        <v>545</v>
      </c>
      <c r="L2596" s="267" t="s">
        <v>545</v>
      </c>
      <c r="M2596" s="267" t="s">
        <v>545</v>
      </c>
    </row>
    <row r="2597" spans="2:13" ht="15" customHeight="1">
      <c r="B2597" s="572" t="s">
        <v>549</v>
      </c>
      <c r="C2597" s="573"/>
      <c r="D2597" s="277" t="s">
        <v>1276</v>
      </c>
      <c r="E2597" s="277" t="s">
        <v>102</v>
      </c>
      <c r="F2597" s="266" t="s">
        <v>545</v>
      </c>
      <c r="G2597" s="266" t="s">
        <v>545</v>
      </c>
      <c r="H2597" s="266" t="s">
        <v>545</v>
      </c>
      <c r="I2597" s="266" t="s">
        <v>545</v>
      </c>
      <c r="J2597" s="266" t="s">
        <v>545</v>
      </c>
      <c r="K2597" s="266" t="s">
        <v>545</v>
      </c>
      <c r="L2597" s="266" t="s">
        <v>545</v>
      </c>
      <c r="M2597" s="266" t="s">
        <v>545</v>
      </c>
    </row>
    <row r="2598" spans="2:13" ht="15" customHeight="1">
      <c r="B2598" s="572" t="s">
        <v>548</v>
      </c>
      <c r="C2598" s="573"/>
      <c r="D2598" s="277" t="s">
        <v>1276</v>
      </c>
      <c r="E2598" s="277" t="s">
        <v>102</v>
      </c>
      <c r="F2598" s="266" t="s">
        <v>545</v>
      </c>
      <c r="G2598" s="266" t="s">
        <v>545</v>
      </c>
      <c r="H2598" s="266" t="s">
        <v>545</v>
      </c>
      <c r="I2598" s="266" t="s">
        <v>545</v>
      </c>
      <c r="J2598" s="266" t="s">
        <v>545</v>
      </c>
      <c r="K2598" s="266" t="s">
        <v>545</v>
      </c>
      <c r="L2598" s="266" t="s">
        <v>545</v>
      </c>
      <c r="M2598" s="266" t="s">
        <v>545</v>
      </c>
    </row>
    <row r="2599" spans="2:13" ht="15" customHeight="1">
      <c r="B2599" s="572" t="s">
        <v>547</v>
      </c>
      <c r="C2599" s="573"/>
      <c r="D2599" s="277" t="s">
        <v>1276</v>
      </c>
      <c r="E2599" s="277" t="s">
        <v>102</v>
      </c>
      <c r="F2599" s="266" t="s">
        <v>545</v>
      </c>
      <c r="G2599" s="266" t="s">
        <v>545</v>
      </c>
      <c r="H2599" s="266" t="s">
        <v>545</v>
      </c>
      <c r="I2599" s="266" t="s">
        <v>545</v>
      </c>
      <c r="J2599" s="266" t="s">
        <v>545</v>
      </c>
      <c r="K2599" s="266" t="s">
        <v>545</v>
      </c>
      <c r="L2599" s="266" t="s">
        <v>545</v>
      </c>
      <c r="M2599" s="266" t="s">
        <v>545</v>
      </c>
    </row>
    <row r="2600" spans="2:13" ht="15" customHeight="1">
      <c r="B2600" s="562" t="s">
        <v>1275</v>
      </c>
      <c r="C2600" s="563"/>
      <c r="D2600" s="277" t="s">
        <v>1274</v>
      </c>
      <c r="E2600" s="277" t="s">
        <v>1073</v>
      </c>
      <c r="F2600" s="268" t="s">
        <v>545</v>
      </c>
      <c r="G2600" s="268" t="s">
        <v>545</v>
      </c>
      <c r="H2600" s="268" t="s">
        <v>545</v>
      </c>
      <c r="I2600" s="268" t="s">
        <v>545</v>
      </c>
      <c r="J2600" s="268" t="s">
        <v>545</v>
      </c>
      <c r="K2600" s="268" t="s">
        <v>545</v>
      </c>
      <c r="L2600" s="268" t="s">
        <v>545</v>
      </c>
      <c r="M2600" s="268" t="s">
        <v>545</v>
      </c>
    </row>
    <row r="2601" spans="2:13" ht="15" customHeight="1">
      <c r="B2601" s="572" t="s">
        <v>550</v>
      </c>
      <c r="C2601" s="573"/>
      <c r="D2601" s="277" t="s">
        <v>545</v>
      </c>
      <c r="E2601" s="277" t="s">
        <v>545</v>
      </c>
      <c r="F2601" s="267" t="s">
        <v>545</v>
      </c>
      <c r="G2601" s="267" t="s">
        <v>545</v>
      </c>
      <c r="H2601" s="267" t="s">
        <v>545</v>
      </c>
      <c r="I2601" s="267" t="s">
        <v>545</v>
      </c>
      <c r="J2601" s="267" t="s">
        <v>545</v>
      </c>
      <c r="K2601" s="267" t="s">
        <v>545</v>
      </c>
      <c r="L2601" s="267" t="s">
        <v>545</v>
      </c>
      <c r="M2601" s="267" t="s">
        <v>545</v>
      </c>
    </row>
    <row r="2602" spans="2:13" ht="15" customHeight="1">
      <c r="B2602" s="572" t="s">
        <v>549</v>
      </c>
      <c r="C2602" s="573"/>
      <c r="D2602" s="277" t="s">
        <v>1274</v>
      </c>
      <c r="E2602" s="277" t="s">
        <v>1073</v>
      </c>
      <c r="F2602" s="266" t="s">
        <v>545</v>
      </c>
      <c r="G2602" s="266" t="s">
        <v>545</v>
      </c>
      <c r="H2602" s="266" t="s">
        <v>545</v>
      </c>
      <c r="I2602" s="266" t="s">
        <v>545</v>
      </c>
      <c r="J2602" s="266" t="s">
        <v>545</v>
      </c>
      <c r="K2602" s="266" t="s">
        <v>545</v>
      </c>
      <c r="L2602" s="266" t="s">
        <v>545</v>
      </c>
      <c r="M2602" s="266" t="s">
        <v>545</v>
      </c>
    </row>
    <row r="2603" spans="2:13" ht="15" customHeight="1">
      <c r="B2603" s="572" t="s">
        <v>548</v>
      </c>
      <c r="C2603" s="573"/>
      <c r="D2603" s="277" t="s">
        <v>1274</v>
      </c>
      <c r="E2603" s="277" t="s">
        <v>1073</v>
      </c>
      <c r="F2603" s="266" t="s">
        <v>545</v>
      </c>
      <c r="G2603" s="266" t="s">
        <v>545</v>
      </c>
      <c r="H2603" s="266" t="s">
        <v>545</v>
      </c>
      <c r="I2603" s="266" t="s">
        <v>545</v>
      </c>
      <c r="J2603" s="266" t="s">
        <v>545</v>
      </c>
      <c r="K2603" s="266" t="s">
        <v>545</v>
      </c>
      <c r="L2603" s="266" t="s">
        <v>545</v>
      </c>
      <c r="M2603" s="266" t="s">
        <v>545</v>
      </c>
    </row>
    <row r="2604" spans="2:13" ht="15" customHeight="1">
      <c r="B2604" s="572" t="s">
        <v>547</v>
      </c>
      <c r="C2604" s="573"/>
      <c r="D2604" s="277" t="s">
        <v>1274</v>
      </c>
      <c r="E2604" s="277" t="s">
        <v>1073</v>
      </c>
      <c r="F2604" s="266" t="s">
        <v>545</v>
      </c>
      <c r="G2604" s="266" t="s">
        <v>545</v>
      </c>
      <c r="H2604" s="266" t="s">
        <v>545</v>
      </c>
      <c r="I2604" s="266" t="s">
        <v>545</v>
      </c>
      <c r="J2604" s="266" t="s">
        <v>545</v>
      </c>
      <c r="K2604" s="266" t="s">
        <v>545</v>
      </c>
      <c r="L2604" s="266" t="s">
        <v>545</v>
      </c>
      <c r="M2604" s="266" t="s">
        <v>545</v>
      </c>
    </row>
    <row r="2605" spans="2:13" ht="15" customHeight="1">
      <c r="B2605" s="562" t="s">
        <v>1273</v>
      </c>
      <c r="C2605" s="563"/>
      <c r="D2605" s="277" t="s">
        <v>1272</v>
      </c>
      <c r="E2605" s="277" t="s">
        <v>1071</v>
      </c>
      <c r="F2605" s="268" t="s">
        <v>545</v>
      </c>
      <c r="G2605" s="268" t="s">
        <v>545</v>
      </c>
      <c r="H2605" s="268" t="s">
        <v>545</v>
      </c>
      <c r="I2605" s="268" t="s">
        <v>545</v>
      </c>
      <c r="J2605" s="268" t="s">
        <v>545</v>
      </c>
      <c r="K2605" s="268" t="s">
        <v>545</v>
      </c>
      <c r="L2605" s="268" t="s">
        <v>545</v>
      </c>
      <c r="M2605" s="268" t="s">
        <v>545</v>
      </c>
    </row>
    <row r="2606" spans="2:13" ht="15" customHeight="1">
      <c r="B2606" s="572" t="s">
        <v>550</v>
      </c>
      <c r="C2606" s="573"/>
      <c r="D2606" s="277" t="s">
        <v>545</v>
      </c>
      <c r="E2606" s="277" t="s">
        <v>545</v>
      </c>
      <c r="F2606" s="267" t="s">
        <v>545</v>
      </c>
      <c r="G2606" s="267" t="s">
        <v>545</v>
      </c>
      <c r="H2606" s="267" t="s">
        <v>545</v>
      </c>
      <c r="I2606" s="267" t="s">
        <v>545</v>
      </c>
      <c r="J2606" s="267" t="s">
        <v>545</v>
      </c>
      <c r="K2606" s="267" t="s">
        <v>545</v>
      </c>
      <c r="L2606" s="267" t="s">
        <v>545</v>
      </c>
      <c r="M2606" s="267" t="s">
        <v>545</v>
      </c>
    </row>
    <row r="2607" spans="2:13" ht="15" customHeight="1">
      <c r="B2607" s="572" t="s">
        <v>549</v>
      </c>
      <c r="C2607" s="573"/>
      <c r="D2607" s="277" t="s">
        <v>1272</v>
      </c>
      <c r="E2607" s="277" t="s">
        <v>1071</v>
      </c>
      <c r="F2607" s="266" t="s">
        <v>545</v>
      </c>
      <c r="G2607" s="266" t="s">
        <v>545</v>
      </c>
      <c r="H2607" s="266" t="s">
        <v>545</v>
      </c>
      <c r="I2607" s="266" t="s">
        <v>545</v>
      </c>
      <c r="J2607" s="266" t="s">
        <v>545</v>
      </c>
      <c r="K2607" s="266" t="s">
        <v>545</v>
      </c>
      <c r="L2607" s="266" t="s">
        <v>545</v>
      </c>
      <c r="M2607" s="266" t="s">
        <v>545</v>
      </c>
    </row>
    <row r="2608" spans="2:13" ht="15" customHeight="1">
      <c r="B2608" s="572" t="s">
        <v>548</v>
      </c>
      <c r="C2608" s="573"/>
      <c r="D2608" s="277" t="s">
        <v>1272</v>
      </c>
      <c r="E2608" s="277" t="s">
        <v>1071</v>
      </c>
      <c r="F2608" s="266" t="s">
        <v>545</v>
      </c>
      <c r="G2608" s="266" t="s">
        <v>545</v>
      </c>
      <c r="H2608" s="266" t="s">
        <v>545</v>
      </c>
      <c r="I2608" s="266" t="s">
        <v>545</v>
      </c>
      <c r="J2608" s="266" t="s">
        <v>545</v>
      </c>
      <c r="K2608" s="266" t="s">
        <v>545</v>
      </c>
      <c r="L2608" s="266" t="s">
        <v>545</v>
      </c>
      <c r="M2608" s="266" t="s">
        <v>545</v>
      </c>
    </row>
    <row r="2609" spans="2:13" ht="15" customHeight="1">
      <c r="B2609" s="572" t="s">
        <v>547</v>
      </c>
      <c r="C2609" s="573"/>
      <c r="D2609" s="277" t="s">
        <v>1272</v>
      </c>
      <c r="E2609" s="277" t="s">
        <v>1071</v>
      </c>
      <c r="F2609" s="266" t="s">
        <v>545</v>
      </c>
      <c r="G2609" s="266" t="s">
        <v>545</v>
      </c>
      <c r="H2609" s="266" t="s">
        <v>545</v>
      </c>
      <c r="I2609" s="266" t="s">
        <v>545</v>
      </c>
      <c r="J2609" s="266" t="s">
        <v>545</v>
      </c>
      <c r="K2609" s="266" t="s">
        <v>545</v>
      </c>
      <c r="L2609" s="266" t="s">
        <v>545</v>
      </c>
      <c r="M2609" s="266" t="s">
        <v>545</v>
      </c>
    </row>
    <row r="2610" spans="2:13" ht="15" customHeight="1">
      <c r="B2610" s="562" t="s">
        <v>1271</v>
      </c>
      <c r="C2610" s="563"/>
      <c r="D2610" s="277" t="s">
        <v>1270</v>
      </c>
      <c r="E2610" s="277" t="s">
        <v>1067</v>
      </c>
      <c r="F2610" s="268" t="s">
        <v>545</v>
      </c>
      <c r="G2610" s="268" t="s">
        <v>545</v>
      </c>
      <c r="H2610" s="268" t="s">
        <v>545</v>
      </c>
      <c r="I2610" s="268" t="s">
        <v>545</v>
      </c>
      <c r="J2610" s="268" t="s">
        <v>545</v>
      </c>
      <c r="K2610" s="268" t="s">
        <v>545</v>
      </c>
      <c r="L2610" s="268" t="s">
        <v>545</v>
      </c>
      <c r="M2610" s="268" t="s">
        <v>545</v>
      </c>
    </row>
    <row r="2611" spans="2:13" ht="15" customHeight="1">
      <c r="B2611" s="572" t="s">
        <v>550</v>
      </c>
      <c r="C2611" s="573"/>
      <c r="D2611" s="277" t="s">
        <v>545</v>
      </c>
      <c r="E2611" s="277" t="s">
        <v>545</v>
      </c>
      <c r="F2611" s="267" t="s">
        <v>545</v>
      </c>
      <c r="G2611" s="267" t="s">
        <v>545</v>
      </c>
      <c r="H2611" s="267" t="s">
        <v>545</v>
      </c>
      <c r="I2611" s="267" t="s">
        <v>545</v>
      </c>
      <c r="J2611" s="267" t="s">
        <v>545</v>
      </c>
      <c r="K2611" s="267" t="s">
        <v>545</v>
      </c>
      <c r="L2611" s="267" t="s">
        <v>545</v>
      </c>
      <c r="M2611" s="267" t="s">
        <v>545</v>
      </c>
    </row>
    <row r="2612" spans="2:13" ht="15" customHeight="1">
      <c r="B2612" s="572" t="s">
        <v>549</v>
      </c>
      <c r="C2612" s="573"/>
      <c r="D2612" s="277" t="s">
        <v>1270</v>
      </c>
      <c r="E2612" s="277" t="s">
        <v>1067</v>
      </c>
      <c r="F2612" s="266" t="s">
        <v>545</v>
      </c>
      <c r="G2612" s="266" t="s">
        <v>545</v>
      </c>
      <c r="H2612" s="266" t="s">
        <v>545</v>
      </c>
      <c r="I2612" s="266" t="s">
        <v>545</v>
      </c>
      <c r="J2612" s="266" t="s">
        <v>545</v>
      </c>
      <c r="K2612" s="266" t="s">
        <v>545</v>
      </c>
      <c r="L2612" s="266" t="s">
        <v>545</v>
      </c>
      <c r="M2612" s="266" t="s">
        <v>545</v>
      </c>
    </row>
    <row r="2613" spans="2:13" ht="15" customHeight="1">
      <c r="B2613" s="572" t="s">
        <v>548</v>
      </c>
      <c r="C2613" s="573"/>
      <c r="D2613" s="277" t="s">
        <v>1270</v>
      </c>
      <c r="E2613" s="277" t="s">
        <v>1067</v>
      </c>
      <c r="F2613" s="266" t="s">
        <v>545</v>
      </c>
      <c r="G2613" s="266" t="s">
        <v>545</v>
      </c>
      <c r="H2613" s="266" t="s">
        <v>545</v>
      </c>
      <c r="I2613" s="266" t="s">
        <v>545</v>
      </c>
      <c r="J2613" s="266" t="s">
        <v>545</v>
      </c>
      <c r="K2613" s="266" t="s">
        <v>545</v>
      </c>
      <c r="L2613" s="266" t="s">
        <v>545</v>
      </c>
      <c r="M2613" s="266" t="s">
        <v>545</v>
      </c>
    </row>
    <row r="2614" spans="2:13" ht="15" customHeight="1">
      <c r="B2614" s="572" t="s">
        <v>547</v>
      </c>
      <c r="C2614" s="573"/>
      <c r="D2614" s="277" t="s">
        <v>1270</v>
      </c>
      <c r="E2614" s="277" t="s">
        <v>1067</v>
      </c>
      <c r="F2614" s="266" t="s">
        <v>545</v>
      </c>
      <c r="G2614" s="266" t="s">
        <v>545</v>
      </c>
      <c r="H2614" s="266" t="s">
        <v>545</v>
      </c>
      <c r="I2614" s="266" t="s">
        <v>545</v>
      </c>
      <c r="J2614" s="266" t="s">
        <v>545</v>
      </c>
      <c r="K2614" s="266" t="s">
        <v>545</v>
      </c>
      <c r="L2614" s="266" t="s">
        <v>545</v>
      </c>
      <c r="M2614" s="266" t="s">
        <v>545</v>
      </c>
    </row>
    <row r="2615" spans="2:13" ht="15" customHeight="1">
      <c r="B2615" s="562" t="s">
        <v>1269</v>
      </c>
      <c r="C2615" s="563"/>
      <c r="D2615" s="277" t="s">
        <v>1268</v>
      </c>
      <c r="E2615" s="277" t="s">
        <v>1267</v>
      </c>
      <c r="F2615" s="268" t="s">
        <v>545</v>
      </c>
      <c r="G2615" s="268" t="s">
        <v>545</v>
      </c>
      <c r="H2615" s="268" t="s">
        <v>545</v>
      </c>
      <c r="I2615" s="268" t="s">
        <v>545</v>
      </c>
      <c r="J2615" s="268" t="s">
        <v>545</v>
      </c>
      <c r="K2615" s="268" t="s">
        <v>545</v>
      </c>
      <c r="L2615" s="268" t="s">
        <v>545</v>
      </c>
      <c r="M2615" s="268" t="s">
        <v>545</v>
      </c>
    </row>
    <row r="2616" spans="2:13" ht="15" customHeight="1">
      <c r="B2616" s="574" t="s">
        <v>550</v>
      </c>
      <c r="C2616" s="575"/>
      <c r="D2616" s="277" t="s">
        <v>545</v>
      </c>
      <c r="E2616" s="277" t="s">
        <v>545</v>
      </c>
      <c r="F2616" s="267" t="s">
        <v>545</v>
      </c>
      <c r="G2616" s="267" t="s">
        <v>545</v>
      </c>
      <c r="H2616" s="267" t="s">
        <v>545</v>
      </c>
      <c r="I2616" s="267" t="s">
        <v>545</v>
      </c>
      <c r="J2616" s="267" t="s">
        <v>545</v>
      </c>
      <c r="K2616" s="267" t="s">
        <v>545</v>
      </c>
      <c r="L2616" s="267" t="s">
        <v>545</v>
      </c>
      <c r="M2616" s="267" t="s">
        <v>545</v>
      </c>
    </row>
    <row r="2617" spans="2:13" ht="15" customHeight="1">
      <c r="B2617" s="574" t="s">
        <v>549</v>
      </c>
      <c r="C2617" s="575"/>
      <c r="D2617" s="277" t="s">
        <v>1268</v>
      </c>
      <c r="E2617" s="277" t="s">
        <v>1267</v>
      </c>
      <c r="F2617" s="266" t="s">
        <v>545</v>
      </c>
      <c r="G2617" s="266" t="s">
        <v>545</v>
      </c>
      <c r="H2617" s="266" t="s">
        <v>545</v>
      </c>
      <c r="I2617" s="266" t="s">
        <v>545</v>
      </c>
      <c r="J2617" s="266" t="s">
        <v>545</v>
      </c>
      <c r="K2617" s="266" t="s">
        <v>545</v>
      </c>
      <c r="L2617" s="266" t="s">
        <v>545</v>
      </c>
      <c r="M2617" s="266" t="s">
        <v>545</v>
      </c>
    </row>
    <row r="2618" spans="2:13" ht="15" customHeight="1">
      <c r="B2618" s="574" t="s">
        <v>548</v>
      </c>
      <c r="C2618" s="575"/>
      <c r="D2618" s="277" t="s">
        <v>1268</v>
      </c>
      <c r="E2618" s="277" t="s">
        <v>1267</v>
      </c>
      <c r="F2618" s="266" t="s">
        <v>545</v>
      </c>
      <c r="G2618" s="266" t="s">
        <v>545</v>
      </c>
      <c r="H2618" s="266" t="s">
        <v>545</v>
      </c>
      <c r="I2618" s="266" t="s">
        <v>545</v>
      </c>
      <c r="J2618" s="266" t="s">
        <v>545</v>
      </c>
      <c r="K2618" s="266" t="s">
        <v>545</v>
      </c>
      <c r="L2618" s="266" t="s">
        <v>545</v>
      </c>
      <c r="M2618" s="266" t="s">
        <v>545</v>
      </c>
    </row>
    <row r="2619" spans="2:13" ht="15" customHeight="1">
      <c r="B2619" s="574" t="s">
        <v>547</v>
      </c>
      <c r="C2619" s="575"/>
      <c r="D2619" s="277" t="s">
        <v>1268</v>
      </c>
      <c r="E2619" s="277" t="s">
        <v>1267</v>
      </c>
      <c r="F2619" s="266" t="s">
        <v>545</v>
      </c>
      <c r="G2619" s="266" t="s">
        <v>545</v>
      </c>
      <c r="H2619" s="266" t="s">
        <v>545</v>
      </c>
      <c r="I2619" s="266" t="s">
        <v>545</v>
      </c>
      <c r="J2619" s="266" t="s">
        <v>545</v>
      </c>
      <c r="K2619" s="266" t="s">
        <v>545</v>
      </c>
      <c r="L2619" s="266" t="s">
        <v>545</v>
      </c>
      <c r="M2619" s="266" t="s">
        <v>545</v>
      </c>
    </row>
    <row r="2620" spans="2:13" ht="15" customHeight="1">
      <c r="B2620" s="562" t="s">
        <v>1266</v>
      </c>
      <c r="C2620" s="563"/>
      <c r="D2620" s="277" t="s">
        <v>1265</v>
      </c>
      <c r="E2620" s="277" t="s">
        <v>1264</v>
      </c>
      <c r="F2620" s="268" t="s">
        <v>545</v>
      </c>
      <c r="G2620" s="268" t="s">
        <v>545</v>
      </c>
      <c r="H2620" s="268" t="s">
        <v>545</v>
      </c>
      <c r="I2620" s="268" t="s">
        <v>545</v>
      </c>
      <c r="J2620" s="268" t="s">
        <v>545</v>
      </c>
      <c r="K2620" s="268" t="s">
        <v>545</v>
      </c>
      <c r="L2620" s="268" t="s">
        <v>545</v>
      </c>
      <c r="M2620" s="268" t="s">
        <v>545</v>
      </c>
    </row>
    <row r="2621" spans="2:13" ht="15" customHeight="1">
      <c r="B2621" s="574" t="s">
        <v>550</v>
      </c>
      <c r="C2621" s="575"/>
      <c r="D2621" s="277" t="s">
        <v>545</v>
      </c>
      <c r="E2621" s="277" t="s">
        <v>545</v>
      </c>
      <c r="F2621" s="267" t="s">
        <v>545</v>
      </c>
      <c r="G2621" s="267" t="s">
        <v>545</v>
      </c>
      <c r="H2621" s="267" t="s">
        <v>545</v>
      </c>
      <c r="I2621" s="267" t="s">
        <v>545</v>
      </c>
      <c r="J2621" s="267" t="s">
        <v>545</v>
      </c>
      <c r="K2621" s="267" t="s">
        <v>545</v>
      </c>
      <c r="L2621" s="267" t="s">
        <v>545</v>
      </c>
      <c r="M2621" s="267" t="s">
        <v>545</v>
      </c>
    </row>
    <row r="2622" spans="2:13" ht="15" customHeight="1">
      <c r="B2622" s="574" t="s">
        <v>549</v>
      </c>
      <c r="C2622" s="575"/>
      <c r="D2622" s="277" t="s">
        <v>1265</v>
      </c>
      <c r="E2622" s="277" t="s">
        <v>1264</v>
      </c>
      <c r="F2622" s="266" t="s">
        <v>545</v>
      </c>
      <c r="G2622" s="266" t="s">
        <v>545</v>
      </c>
      <c r="H2622" s="266" t="s">
        <v>545</v>
      </c>
      <c r="I2622" s="266" t="s">
        <v>545</v>
      </c>
      <c r="J2622" s="266" t="s">
        <v>545</v>
      </c>
      <c r="K2622" s="266" t="s">
        <v>545</v>
      </c>
      <c r="L2622" s="266" t="s">
        <v>545</v>
      </c>
      <c r="M2622" s="266" t="s">
        <v>545</v>
      </c>
    </row>
    <row r="2623" spans="2:13" ht="15" customHeight="1">
      <c r="B2623" s="574" t="s">
        <v>548</v>
      </c>
      <c r="C2623" s="575"/>
      <c r="D2623" s="277" t="s">
        <v>1265</v>
      </c>
      <c r="E2623" s="277" t="s">
        <v>1264</v>
      </c>
      <c r="F2623" s="266" t="s">
        <v>545</v>
      </c>
      <c r="G2623" s="266" t="s">
        <v>545</v>
      </c>
      <c r="H2623" s="266" t="s">
        <v>545</v>
      </c>
      <c r="I2623" s="266" t="s">
        <v>545</v>
      </c>
      <c r="J2623" s="266" t="s">
        <v>545</v>
      </c>
      <c r="K2623" s="266" t="s">
        <v>545</v>
      </c>
      <c r="L2623" s="266" t="s">
        <v>545</v>
      </c>
      <c r="M2623" s="266" t="s">
        <v>545</v>
      </c>
    </row>
    <row r="2624" spans="2:13" ht="15" customHeight="1">
      <c r="B2624" s="574" t="s">
        <v>547</v>
      </c>
      <c r="C2624" s="575"/>
      <c r="D2624" s="277" t="s">
        <v>1265</v>
      </c>
      <c r="E2624" s="277" t="s">
        <v>1264</v>
      </c>
      <c r="F2624" s="266" t="s">
        <v>545</v>
      </c>
      <c r="G2624" s="266" t="s">
        <v>545</v>
      </c>
      <c r="H2624" s="266" t="s">
        <v>545</v>
      </c>
      <c r="I2624" s="266" t="s">
        <v>545</v>
      </c>
      <c r="J2624" s="266" t="s">
        <v>545</v>
      </c>
      <c r="K2624" s="266" t="s">
        <v>545</v>
      </c>
      <c r="L2624" s="266" t="s">
        <v>545</v>
      </c>
      <c r="M2624" s="266" t="s">
        <v>545</v>
      </c>
    </row>
    <row r="2625" spans="2:13" ht="15" customHeight="1">
      <c r="B2625" s="562" t="s">
        <v>1263</v>
      </c>
      <c r="C2625" s="563"/>
      <c r="D2625" s="277" t="s">
        <v>1262</v>
      </c>
      <c r="E2625" s="277" t="s">
        <v>1261</v>
      </c>
      <c r="F2625" s="268" t="s">
        <v>545</v>
      </c>
      <c r="G2625" s="268" t="s">
        <v>545</v>
      </c>
      <c r="H2625" s="268" t="s">
        <v>545</v>
      </c>
      <c r="I2625" s="268" t="s">
        <v>545</v>
      </c>
      <c r="J2625" s="268" t="s">
        <v>545</v>
      </c>
      <c r="K2625" s="268" t="s">
        <v>545</v>
      </c>
      <c r="L2625" s="268" t="s">
        <v>545</v>
      </c>
      <c r="M2625" s="268" t="s">
        <v>545</v>
      </c>
    </row>
    <row r="2626" spans="2:13" ht="15" customHeight="1">
      <c r="B2626" s="574" t="s">
        <v>550</v>
      </c>
      <c r="C2626" s="575"/>
      <c r="D2626" s="277" t="s">
        <v>545</v>
      </c>
      <c r="E2626" s="277" t="s">
        <v>545</v>
      </c>
      <c r="F2626" s="267" t="s">
        <v>545</v>
      </c>
      <c r="G2626" s="267" t="s">
        <v>545</v>
      </c>
      <c r="H2626" s="267" t="s">
        <v>545</v>
      </c>
      <c r="I2626" s="267" t="s">
        <v>545</v>
      </c>
      <c r="J2626" s="267" t="s">
        <v>545</v>
      </c>
      <c r="K2626" s="267" t="s">
        <v>545</v>
      </c>
      <c r="L2626" s="267" t="s">
        <v>545</v>
      </c>
      <c r="M2626" s="267" t="s">
        <v>545</v>
      </c>
    </row>
    <row r="2627" spans="2:13" ht="15" customHeight="1">
      <c r="B2627" s="574" t="s">
        <v>549</v>
      </c>
      <c r="C2627" s="575"/>
      <c r="D2627" s="277" t="s">
        <v>1262</v>
      </c>
      <c r="E2627" s="277" t="s">
        <v>1261</v>
      </c>
      <c r="F2627" s="266" t="s">
        <v>545</v>
      </c>
      <c r="G2627" s="266" t="s">
        <v>545</v>
      </c>
      <c r="H2627" s="266" t="s">
        <v>545</v>
      </c>
      <c r="I2627" s="266" t="s">
        <v>545</v>
      </c>
      <c r="J2627" s="266" t="s">
        <v>545</v>
      </c>
      <c r="K2627" s="266" t="s">
        <v>545</v>
      </c>
      <c r="L2627" s="266" t="s">
        <v>545</v>
      </c>
      <c r="M2627" s="266" t="s">
        <v>545</v>
      </c>
    </row>
    <row r="2628" spans="2:13" ht="15" customHeight="1">
      <c r="B2628" s="574" t="s">
        <v>548</v>
      </c>
      <c r="C2628" s="575"/>
      <c r="D2628" s="277" t="s">
        <v>1262</v>
      </c>
      <c r="E2628" s="277" t="s">
        <v>1261</v>
      </c>
      <c r="F2628" s="266" t="s">
        <v>545</v>
      </c>
      <c r="G2628" s="266" t="s">
        <v>545</v>
      </c>
      <c r="H2628" s="266" t="s">
        <v>545</v>
      </c>
      <c r="I2628" s="266" t="s">
        <v>545</v>
      </c>
      <c r="J2628" s="266" t="s">
        <v>545</v>
      </c>
      <c r="K2628" s="266" t="s">
        <v>545</v>
      </c>
      <c r="L2628" s="266" t="s">
        <v>545</v>
      </c>
      <c r="M2628" s="266" t="s">
        <v>545</v>
      </c>
    </row>
    <row r="2629" spans="2:13" ht="15" customHeight="1">
      <c r="B2629" s="574" t="s">
        <v>547</v>
      </c>
      <c r="C2629" s="575"/>
      <c r="D2629" s="277" t="s">
        <v>1262</v>
      </c>
      <c r="E2629" s="277" t="s">
        <v>1261</v>
      </c>
      <c r="F2629" s="266" t="s">
        <v>545</v>
      </c>
      <c r="G2629" s="266" t="s">
        <v>545</v>
      </c>
      <c r="H2629" s="266" t="s">
        <v>545</v>
      </c>
      <c r="I2629" s="266" t="s">
        <v>545</v>
      </c>
      <c r="J2629" s="266" t="s">
        <v>545</v>
      </c>
      <c r="K2629" s="266" t="s">
        <v>545</v>
      </c>
      <c r="L2629" s="266" t="s">
        <v>545</v>
      </c>
      <c r="M2629" s="266" t="s">
        <v>545</v>
      </c>
    </row>
    <row r="2630" spans="2:13" ht="15" customHeight="1">
      <c r="B2630" s="562" t="s">
        <v>1260</v>
      </c>
      <c r="C2630" s="563"/>
      <c r="D2630" s="277" t="s">
        <v>1259</v>
      </c>
      <c r="E2630" s="277" t="s">
        <v>1258</v>
      </c>
      <c r="F2630" s="268" t="s">
        <v>545</v>
      </c>
      <c r="G2630" s="268" t="s">
        <v>545</v>
      </c>
      <c r="H2630" s="268" t="s">
        <v>545</v>
      </c>
      <c r="I2630" s="268" t="s">
        <v>545</v>
      </c>
      <c r="J2630" s="268" t="s">
        <v>545</v>
      </c>
      <c r="K2630" s="268" t="s">
        <v>545</v>
      </c>
      <c r="L2630" s="268" t="s">
        <v>545</v>
      </c>
      <c r="M2630" s="268" t="s">
        <v>545</v>
      </c>
    </row>
    <row r="2631" spans="2:13" ht="15" customHeight="1">
      <c r="B2631" s="574" t="s">
        <v>550</v>
      </c>
      <c r="C2631" s="575"/>
      <c r="D2631" s="277" t="s">
        <v>545</v>
      </c>
      <c r="E2631" s="277" t="s">
        <v>545</v>
      </c>
      <c r="F2631" s="267" t="s">
        <v>545</v>
      </c>
      <c r="G2631" s="267" t="s">
        <v>545</v>
      </c>
      <c r="H2631" s="267" t="s">
        <v>545</v>
      </c>
      <c r="I2631" s="267" t="s">
        <v>545</v>
      </c>
      <c r="J2631" s="267" t="s">
        <v>545</v>
      </c>
      <c r="K2631" s="267" t="s">
        <v>545</v>
      </c>
      <c r="L2631" s="267" t="s">
        <v>545</v>
      </c>
      <c r="M2631" s="267" t="s">
        <v>545</v>
      </c>
    </row>
    <row r="2632" spans="2:13" ht="15" customHeight="1">
      <c r="B2632" s="574" t="s">
        <v>549</v>
      </c>
      <c r="C2632" s="575"/>
      <c r="D2632" s="277" t="s">
        <v>1259</v>
      </c>
      <c r="E2632" s="277" t="s">
        <v>1258</v>
      </c>
      <c r="F2632" s="266" t="s">
        <v>545</v>
      </c>
      <c r="G2632" s="266" t="s">
        <v>545</v>
      </c>
      <c r="H2632" s="266" t="s">
        <v>545</v>
      </c>
      <c r="I2632" s="266" t="s">
        <v>545</v>
      </c>
      <c r="J2632" s="266" t="s">
        <v>545</v>
      </c>
      <c r="K2632" s="266" t="s">
        <v>545</v>
      </c>
      <c r="L2632" s="266" t="s">
        <v>545</v>
      </c>
      <c r="M2632" s="266" t="s">
        <v>545</v>
      </c>
    </row>
    <row r="2633" spans="2:13" ht="15" customHeight="1">
      <c r="B2633" s="574" t="s">
        <v>548</v>
      </c>
      <c r="C2633" s="575"/>
      <c r="D2633" s="277" t="s">
        <v>1259</v>
      </c>
      <c r="E2633" s="277" t="s">
        <v>1258</v>
      </c>
      <c r="F2633" s="266" t="s">
        <v>545</v>
      </c>
      <c r="G2633" s="266" t="s">
        <v>545</v>
      </c>
      <c r="H2633" s="266" t="s">
        <v>545</v>
      </c>
      <c r="I2633" s="266" t="s">
        <v>545</v>
      </c>
      <c r="J2633" s="266" t="s">
        <v>545</v>
      </c>
      <c r="K2633" s="266" t="s">
        <v>545</v>
      </c>
      <c r="L2633" s="266" t="s">
        <v>545</v>
      </c>
      <c r="M2633" s="266" t="s">
        <v>545</v>
      </c>
    </row>
    <row r="2634" spans="2:13" ht="15" customHeight="1">
      <c r="B2634" s="574" t="s">
        <v>547</v>
      </c>
      <c r="C2634" s="575"/>
      <c r="D2634" s="277" t="s">
        <v>1259</v>
      </c>
      <c r="E2634" s="277" t="s">
        <v>1258</v>
      </c>
      <c r="F2634" s="266" t="s">
        <v>545</v>
      </c>
      <c r="G2634" s="266" t="s">
        <v>545</v>
      </c>
      <c r="H2634" s="266" t="s">
        <v>545</v>
      </c>
      <c r="I2634" s="266" t="s">
        <v>545</v>
      </c>
      <c r="J2634" s="266" t="s">
        <v>545</v>
      </c>
      <c r="K2634" s="266" t="s">
        <v>545</v>
      </c>
      <c r="L2634" s="266" t="s">
        <v>545</v>
      </c>
      <c r="M2634" s="266" t="s">
        <v>545</v>
      </c>
    </row>
    <row r="2635" spans="2:13" ht="15" customHeight="1">
      <c r="B2635" s="562" t="s">
        <v>1257</v>
      </c>
      <c r="C2635" s="563"/>
      <c r="D2635" s="277" t="s">
        <v>1256</v>
      </c>
      <c r="E2635" s="277" t="s">
        <v>1255</v>
      </c>
      <c r="F2635" s="268" t="s">
        <v>545</v>
      </c>
      <c r="G2635" s="268" t="s">
        <v>545</v>
      </c>
      <c r="H2635" s="268" t="s">
        <v>545</v>
      </c>
      <c r="I2635" s="268" t="s">
        <v>545</v>
      </c>
      <c r="J2635" s="268" t="s">
        <v>545</v>
      </c>
      <c r="K2635" s="268" t="s">
        <v>545</v>
      </c>
      <c r="L2635" s="268" t="s">
        <v>545</v>
      </c>
      <c r="M2635" s="268" t="s">
        <v>545</v>
      </c>
    </row>
    <row r="2636" spans="2:13" ht="15" customHeight="1">
      <c r="B2636" s="574" t="s">
        <v>550</v>
      </c>
      <c r="C2636" s="575"/>
      <c r="D2636" s="277" t="s">
        <v>545</v>
      </c>
      <c r="E2636" s="277" t="s">
        <v>545</v>
      </c>
      <c r="F2636" s="267" t="s">
        <v>545</v>
      </c>
      <c r="G2636" s="267" t="s">
        <v>545</v>
      </c>
      <c r="H2636" s="267" t="s">
        <v>545</v>
      </c>
      <c r="I2636" s="267" t="s">
        <v>545</v>
      </c>
      <c r="J2636" s="267" t="s">
        <v>545</v>
      </c>
      <c r="K2636" s="267" t="s">
        <v>545</v>
      </c>
      <c r="L2636" s="267" t="s">
        <v>545</v>
      </c>
      <c r="M2636" s="267" t="s">
        <v>545</v>
      </c>
    </row>
    <row r="2637" spans="2:13" ht="15" customHeight="1">
      <c r="B2637" s="574" t="s">
        <v>549</v>
      </c>
      <c r="C2637" s="575"/>
      <c r="D2637" s="277" t="s">
        <v>1256</v>
      </c>
      <c r="E2637" s="277" t="s">
        <v>1255</v>
      </c>
      <c r="F2637" s="266" t="s">
        <v>545</v>
      </c>
      <c r="G2637" s="266" t="s">
        <v>545</v>
      </c>
      <c r="H2637" s="266" t="s">
        <v>545</v>
      </c>
      <c r="I2637" s="266" t="s">
        <v>545</v>
      </c>
      <c r="J2637" s="266" t="s">
        <v>545</v>
      </c>
      <c r="K2637" s="266" t="s">
        <v>545</v>
      </c>
      <c r="L2637" s="266" t="s">
        <v>545</v>
      </c>
      <c r="M2637" s="266" t="s">
        <v>545</v>
      </c>
    </row>
    <row r="2638" spans="2:13" ht="15" customHeight="1">
      <c r="B2638" s="574" t="s">
        <v>548</v>
      </c>
      <c r="C2638" s="575"/>
      <c r="D2638" s="277" t="s">
        <v>1256</v>
      </c>
      <c r="E2638" s="277" t="s">
        <v>1255</v>
      </c>
      <c r="F2638" s="266" t="s">
        <v>545</v>
      </c>
      <c r="G2638" s="266" t="s">
        <v>545</v>
      </c>
      <c r="H2638" s="266" t="s">
        <v>545</v>
      </c>
      <c r="I2638" s="266" t="s">
        <v>545</v>
      </c>
      <c r="J2638" s="266" t="s">
        <v>545</v>
      </c>
      <c r="K2638" s="266" t="s">
        <v>545</v>
      </c>
      <c r="L2638" s="266" t="s">
        <v>545</v>
      </c>
      <c r="M2638" s="266" t="s">
        <v>545</v>
      </c>
    </row>
    <row r="2639" spans="2:13" ht="15" customHeight="1">
      <c r="B2639" s="574" t="s">
        <v>547</v>
      </c>
      <c r="C2639" s="575"/>
      <c r="D2639" s="277" t="s">
        <v>1256</v>
      </c>
      <c r="E2639" s="277" t="s">
        <v>1255</v>
      </c>
      <c r="F2639" s="266" t="s">
        <v>545</v>
      </c>
      <c r="G2639" s="266" t="s">
        <v>545</v>
      </c>
      <c r="H2639" s="266" t="s">
        <v>545</v>
      </c>
      <c r="I2639" s="266" t="s">
        <v>545</v>
      </c>
      <c r="J2639" s="266" t="s">
        <v>545</v>
      </c>
      <c r="K2639" s="266" t="s">
        <v>545</v>
      </c>
      <c r="L2639" s="266" t="s">
        <v>545</v>
      </c>
      <c r="M2639" s="266" t="s">
        <v>545</v>
      </c>
    </row>
    <row r="2640" spans="2:13" ht="15" customHeight="1">
      <c r="B2640" s="562" t="s">
        <v>1254</v>
      </c>
      <c r="C2640" s="563"/>
      <c r="D2640" s="277" t="s">
        <v>1253</v>
      </c>
      <c r="E2640" s="277" t="s">
        <v>1252</v>
      </c>
      <c r="F2640" s="268" t="s">
        <v>545</v>
      </c>
      <c r="G2640" s="268" t="s">
        <v>545</v>
      </c>
      <c r="H2640" s="268" t="s">
        <v>545</v>
      </c>
      <c r="I2640" s="268" t="s">
        <v>545</v>
      </c>
      <c r="J2640" s="268" t="s">
        <v>545</v>
      </c>
      <c r="K2640" s="268" t="s">
        <v>545</v>
      </c>
      <c r="L2640" s="268" t="s">
        <v>545</v>
      </c>
      <c r="M2640" s="268" t="s">
        <v>545</v>
      </c>
    </row>
    <row r="2641" spans="2:13" ht="15" customHeight="1">
      <c r="B2641" s="574" t="s">
        <v>550</v>
      </c>
      <c r="C2641" s="575"/>
      <c r="D2641" s="277" t="s">
        <v>545</v>
      </c>
      <c r="E2641" s="277" t="s">
        <v>545</v>
      </c>
      <c r="F2641" s="267" t="s">
        <v>545</v>
      </c>
      <c r="G2641" s="267" t="s">
        <v>545</v>
      </c>
      <c r="H2641" s="267" t="s">
        <v>545</v>
      </c>
      <c r="I2641" s="267" t="s">
        <v>545</v>
      </c>
      <c r="J2641" s="267" t="s">
        <v>545</v>
      </c>
      <c r="K2641" s="267" t="s">
        <v>545</v>
      </c>
      <c r="L2641" s="267" t="s">
        <v>545</v>
      </c>
      <c r="M2641" s="267" t="s">
        <v>545</v>
      </c>
    </row>
    <row r="2642" spans="2:13" ht="15" customHeight="1">
      <c r="B2642" s="574" t="s">
        <v>549</v>
      </c>
      <c r="C2642" s="575"/>
      <c r="D2642" s="277" t="s">
        <v>1253</v>
      </c>
      <c r="E2642" s="277" t="s">
        <v>1252</v>
      </c>
      <c r="F2642" s="266" t="s">
        <v>545</v>
      </c>
      <c r="G2642" s="266" t="s">
        <v>545</v>
      </c>
      <c r="H2642" s="266" t="s">
        <v>545</v>
      </c>
      <c r="I2642" s="266" t="s">
        <v>545</v>
      </c>
      <c r="J2642" s="266" t="s">
        <v>545</v>
      </c>
      <c r="K2642" s="266" t="s">
        <v>545</v>
      </c>
      <c r="L2642" s="266" t="s">
        <v>545</v>
      </c>
      <c r="M2642" s="266" t="s">
        <v>545</v>
      </c>
    </row>
    <row r="2643" spans="2:13" ht="15" customHeight="1">
      <c r="B2643" s="574" t="s">
        <v>548</v>
      </c>
      <c r="C2643" s="575"/>
      <c r="D2643" s="277" t="s">
        <v>1253</v>
      </c>
      <c r="E2643" s="277" t="s">
        <v>1252</v>
      </c>
      <c r="F2643" s="266" t="s">
        <v>545</v>
      </c>
      <c r="G2643" s="266" t="s">
        <v>545</v>
      </c>
      <c r="H2643" s="266" t="s">
        <v>545</v>
      </c>
      <c r="I2643" s="266" t="s">
        <v>545</v>
      </c>
      <c r="J2643" s="266" t="s">
        <v>545</v>
      </c>
      <c r="K2643" s="266" t="s">
        <v>545</v>
      </c>
      <c r="L2643" s="266" t="s">
        <v>545</v>
      </c>
      <c r="M2643" s="266" t="s">
        <v>545</v>
      </c>
    </row>
    <row r="2644" spans="2:13" ht="15" customHeight="1">
      <c r="B2644" s="574" t="s">
        <v>547</v>
      </c>
      <c r="C2644" s="575"/>
      <c r="D2644" s="277" t="s">
        <v>1253</v>
      </c>
      <c r="E2644" s="277" t="s">
        <v>1252</v>
      </c>
      <c r="F2644" s="266" t="s">
        <v>545</v>
      </c>
      <c r="G2644" s="266" t="s">
        <v>545</v>
      </c>
      <c r="H2644" s="266" t="s">
        <v>545</v>
      </c>
      <c r="I2644" s="266" t="s">
        <v>545</v>
      </c>
      <c r="J2644" s="266" t="s">
        <v>545</v>
      </c>
      <c r="K2644" s="266" t="s">
        <v>545</v>
      </c>
      <c r="L2644" s="266" t="s">
        <v>545</v>
      </c>
      <c r="M2644" s="266" t="s">
        <v>545</v>
      </c>
    </row>
    <row r="2645" spans="2:13" ht="15" customHeight="1">
      <c r="B2645" s="562" t="s">
        <v>1251</v>
      </c>
      <c r="C2645" s="563"/>
      <c r="D2645" s="277" t="s">
        <v>1250</v>
      </c>
      <c r="E2645" s="277" t="s">
        <v>102</v>
      </c>
      <c r="F2645" s="268" t="s">
        <v>545</v>
      </c>
      <c r="G2645" s="268" t="s">
        <v>545</v>
      </c>
      <c r="H2645" s="268" t="s">
        <v>545</v>
      </c>
      <c r="I2645" s="268" t="s">
        <v>545</v>
      </c>
      <c r="J2645" s="268" t="s">
        <v>545</v>
      </c>
      <c r="K2645" s="268" t="s">
        <v>545</v>
      </c>
      <c r="L2645" s="268" t="s">
        <v>545</v>
      </c>
      <c r="M2645" s="268" t="s">
        <v>545</v>
      </c>
    </row>
    <row r="2646" spans="2:13" ht="15" customHeight="1">
      <c r="B2646" s="572" t="s">
        <v>550</v>
      </c>
      <c r="C2646" s="573"/>
      <c r="D2646" s="277" t="s">
        <v>545</v>
      </c>
      <c r="E2646" s="277" t="s">
        <v>545</v>
      </c>
      <c r="F2646" s="267" t="s">
        <v>545</v>
      </c>
      <c r="G2646" s="267" t="s">
        <v>545</v>
      </c>
      <c r="H2646" s="267" t="s">
        <v>545</v>
      </c>
      <c r="I2646" s="267" t="s">
        <v>545</v>
      </c>
      <c r="J2646" s="267" t="s">
        <v>545</v>
      </c>
      <c r="K2646" s="267" t="s">
        <v>545</v>
      </c>
      <c r="L2646" s="267" t="s">
        <v>545</v>
      </c>
      <c r="M2646" s="267" t="s">
        <v>545</v>
      </c>
    </row>
    <row r="2647" spans="2:13" ht="15" customHeight="1">
      <c r="B2647" s="572" t="s">
        <v>549</v>
      </c>
      <c r="C2647" s="573"/>
      <c r="D2647" s="277" t="s">
        <v>1250</v>
      </c>
      <c r="E2647" s="277" t="s">
        <v>102</v>
      </c>
      <c r="F2647" s="266" t="s">
        <v>545</v>
      </c>
      <c r="G2647" s="266" t="s">
        <v>545</v>
      </c>
      <c r="H2647" s="266" t="s">
        <v>545</v>
      </c>
      <c r="I2647" s="266" t="s">
        <v>545</v>
      </c>
      <c r="J2647" s="266" t="s">
        <v>545</v>
      </c>
      <c r="K2647" s="266" t="s">
        <v>545</v>
      </c>
      <c r="L2647" s="266" t="s">
        <v>545</v>
      </c>
      <c r="M2647" s="266" t="s">
        <v>545</v>
      </c>
    </row>
    <row r="2648" spans="2:13" ht="15" customHeight="1">
      <c r="B2648" s="572" t="s">
        <v>548</v>
      </c>
      <c r="C2648" s="573"/>
      <c r="D2648" s="277" t="s">
        <v>1250</v>
      </c>
      <c r="E2648" s="277" t="s">
        <v>102</v>
      </c>
      <c r="F2648" s="266" t="s">
        <v>545</v>
      </c>
      <c r="G2648" s="266" t="s">
        <v>545</v>
      </c>
      <c r="H2648" s="266" t="s">
        <v>545</v>
      </c>
      <c r="I2648" s="266" t="s">
        <v>545</v>
      </c>
      <c r="J2648" s="266" t="s">
        <v>545</v>
      </c>
      <c r="K2648" s="266" t="s">
        <v>545</v>
      </c>
      <c r="L2648" s="266" t="s">
        <v>545</v>
      </c>
      <c r="M2648" s="266" t="s">
        <v>545</v>
      </c>
    </row>
    <row r="2649" spans="2:13" ht="15" customHeight="1">
      <c r="B2649" s="572" t="s">
        <v>547</v>
      </c>
      <c r="C2649" s="573"/>
      <c r="D2649" s="277" t="s">
        <v>1250</v>
      </c>
      <c r="E2649" s="277" t="s">
        <v>102</v>
      </c>
      <c r="F2649" s="266" t="s">
        <v>545</v>
      </c>
      <c r="G2649" s="266" t="s">
        <v>545</v>
      </c>
      <c r="H2649" s="266" t="s">
        <v>545</v>
      </c>
      <c r="I2649" s="266" t="s">
        <v>545</v>
      </c>
      <c r="J2649" s="266" t="s">
        <v>545</v>
      </c>
      <c r="K2649" s="266" t="s">
        <v>545</v>
      </c>
      <c r="L2649" s="266" t="s">
        <v>545</v>
      </c>
      <c r="M2649" s="266" t="s">
        <v>545</v>
      </c>
    </row>
    <row r="2650" spans="2:13" ht="15" customHeight="1">
      <c r="B2650" s="562" t="s">
        <v>1249</v>
      </c>
      <c r="C2650" s="563"/>
      <c r="D2650" s="277" t="s">
        <v>1248</v>
      </c>
      <c r="E2650" s="277" t="s">
        <v>105</v>
      </c>
      <c r="F2650" s="268" t="s">
        <v>545</v>
      </c>
      <c r="G2650" s="268" t="s">
        <v>545</v>
      </c>
      <c r="H2650" s="268" t="s">
        <v>545</v>
      </c>
      <c r="I2650" s="268" t="s">
        <v>545</v>
      </c>
      <c r="J2650" s="268" t="s">
        <v>545</v>
      </c>
      <c r="K2650" s="268" t="s">
        <v>545</v>
      </c>
      <c r="L2650" s="268" t="s">
        <v>545</v>
      </c>
      <c r="M2650" s="268" t="s">
        <v>545</v>
      </c>
    </row>
    <row r="2651" spans="2:13" ht="15" customHeight="1">
      <c r="B2651" s="574" t="s">
        <v>550</v>
      </c>
      <c r="C2651" s="575"/>
      <c r="D2651" s="277" t="s">
        <v>545</v>
      </c>
      <c r="E2651" s="277" t="s">
        <v>545</v>
      </c>
      <c r="F2651" s="267" t="s">
        <v>545</v>
      </c>
      <c r="G2651" s="267" t="s">
        <v>545</v>
      </c>
      <c r="H2651" s="267" t="s">
        <v>545</v>
      </c>
      <c r="I2651" s="267" t="s">
        <v>545</v>
      </c>
      <c r="J2651" s="267" t="s">
        <v>545</v>
      </c>
      <c r="K2651" s="267" t="s">
        <v>545</v>
      </c>
      <c r="L2651" s="267" t="s">
        <v>545</v>
      </c>
      <c r="M2651" s="267" t="s">
        <v>545</v>
      </c>
    </row>
    <row r="2652" spans="2:13" ht="15" customHeight="1">
      <c r="B2652" s="574" t="s">
        <v>549</v>
      </c>
      <c r="C2652" s="575"/>
      <c r="D2652" s="277" t="s">
        <v>1248</v>
      </c>
      <c r="E2652" s="277" t="s">
        <v>105</v>
      </c>
      <c r="F2652" s="266" t="s">
        <v>545</v>
      </c>
      <c r="G2652" s="266" t="s">
        <v>545</v>
      </c>
      <c r="H2652" s="266" t="s">
        <v>545</v>
      </c>
      <c r="I2652" s="266" t="s">
        <v>545</v>
      </c>
      <c r="J2652" s="266" t="s">
        <v>545</v>
      </c>
      <c r="K2652" s="266" t="s">
        <v>545</v>
      </c>
      <c r="L2652" s="266" t="s">
        <v>545</v>
      </c>
      <c r="M2652" s="266" t="s">
        <v>545</v>
      </c>
    </row>
    <row r="2653" spans="2:13" ht="15" customHeight="1">
      <c r="B2653" s="574" t="s">
        <v>548</v>
      </c>
      <c r="C2653" s="575"/>
      <c r="D2653" s="277" t="s">
        <v>1248</v>
      </c>
      <c r="E2653" s="277" t="s">
        <v>105</v>
      </c>
      <c r="F2653" s="266" t="s">
        <v>545</v>
      </c>
      <c r="G2653" s="266" t="s">
        <v>545</v>
      </c>
      <c r="H2653" s="266" t="s">
        <v>545</v>
      </c>
      <c r="I2653" s="266" t="s">
        <v>545</v>
      </c>
      <c r="J2653" s="266" t="s">
        <v>545</v>
      </c>
      <c r="K2653" s="266" t="s">
        <v>545</v>
      </c>
      <c r="L2653" s="266" t="s">
        <v>545</v>
      </c>
      <c r="M2653" s="266" t="s">
        <v>545</v>
      </c>
    </row>
    <row r="2654" spans="2:13" ht="15" customHeight="1">
      <c r="B2654" s="574" t="s">
        <v>547</v>
      </c>
      <c r="C2654" s="575"/>
      <c r="D2654" s="277" t="s">
        <v>1248</v>
      </c>
      <c r="E2654" s="277" t="s">
        <v>105</v>
      </c>
      <c r="F2654" s="266" t="s">
        <v>545</v>
      </c>
      <c r="G2654" s="266" t="s">
        <v>545</v>
      </c>
      <c r="H2654" s="266" t="s">
        <v>545</v>
      </c>
      <c r="I2654" s="266" t="s">
        <v>545</v>
      </c>
      <c r="J2654" s="266" t="s">
        <v>545</v>
      </c>
      <c r="K2654" s="266" t="s">
        <v>545</v>
      </c>
      <c r="L2654" s="266" t="s">
        <v>545</v>
      </c>
      <c r="M2654" s="266" t="s">
        <v>545</v>
      </c>
    </row>
    <row r="2655" spans="2:13">
      <c r="B2655" s="588" t="s">
        <v>1247</v>
      </c>
      <c r="C2655" s="589"/>
      <c r="D2655" s="269" t="s">
        <v>1246</v>
      </c>
      <c r="E2655" s="269" t="s">
        <v>55</v>
      </c>
      <c r="F2655" s="268" t="s">
        <v>545</v>
      </c>
      <c r="G2655" s="268" t="s">
        <v>545</v>
      </c>
      <c r="H2655" s="268" t="s">
        <v>545</v>
      </c>
      <c r="I2655" s="268" t="s">
        <v>545</v>
      </c>
      <c r="J2655" s="268" t="s">
        <v>545</v>
      </c>
      <c r="K2655" s="268" t="s">
        <v>545</v>
      </c>
      <c r="L2655" s="268" t="s">
        <v>545</v>
      </c>
      <c r="M2655" s="268" t="s">
        <v>545</v>
      </c>
    </row>
    <row r="2656" spans="2:13">
      <c r="B2656" s="590" t="s">
        <v>550</v>
      </c>
      <c r="C2656" s="591"/>
      <c r="D2656" s="267" t="s">
        <v>545</v>
      </c>
      <c r="E2656" s="267" t="s">
        <v>545</v>
      </c>
      <c r="F2656" s="267" t="s">
        <v>545</v>
      </c>
      <c r="G2656" s="267" t="s">
        <v>545</v>
      </c>
      <c r="H2656" s="267" t="s">
        <v>545</v>
      </c>
      <c r="I2656" s="267" t="s">
        <v>545</v>
      </c>
      <c r="J2656" s="267" t="s">
        <v>545</v>
      </c>
      <c r="K2656" s="267" t="s">
        <v>545</v>
      </c>
      <c r="L2656" s="267" t="s">
        <v>545</v>
      </c>
      <c r="M2656" s="267" t="s">
        <v>545</v>
      </c>
    </row>
    <row r="2657" spans="2:13">
      <c r="B2657" s="590" t="s">
        <v>549</v>
      </c>
      <c r="C2657" s="591"/>
      <c r="D2657" s="267" t="s">
        <v>1246</v>
      </c>
      <c r="E2657" s="267" t="s">
        <v>55</v>
      </c>
      <c r="F2657" s="266" t="s">
        <v>545</v>
      </c>
      <c r="G2657" s="266" t="s">
        <v>545</v>
      </c>
      <c r="H2657" s="266" t="s">
        <v>545</v>
      </c>
      <c r="I2657" s="266" t="s">
        <v>545</v>
      </c>
      <c r="J2657" s="266" t="s">
        <v>545</v>
      </c>
      <c r="K2657" s="266" t="s">
        <v>545</v>
      </c>
      <c r="L2657" s="266" t="s">
        <v>545</v>
      </c>
      <c r="M2657" s="266" t="s">
        <v>545</v>
      </c>
    </row>
    <row r="2658" spans="2:13">
      <c r="B2658" s="590" t="s">
        <v>548</v>
      </c>
      <c r="C2658" s="591"/>
      <c r="D2658" s="267" t="s">
        <v>1246</v>
      </c>
      <c r="E2658" s="267" t="s">
        <v>55</v>
      </c>
      <c r="F2658" s="266" t="s">
        <v>545</v>
      </c>
      <c r="G2658" s="266" t="s">
        <v>545</v>
      </c>
      <c r="H2658" s="266" t="s">
        <v>545</v>
      </c>
      <c r="I2658" s="266" t="s">
        <v>545</v>
      </c>
      <c r="J2658" s="266" t="s">
        <v>545</v>
      </c>
      <c r="K2658" s="266" t="s">
        <v>545</v>
      </c>
      <c r="L2658" s="266" t="s">
        <v>545</v>
      </c>
      <c r="M2658" s="266" t="s">
        <v>545</v>
      </c>
    </row>
    <row r="2659" spans="2:13">
      <c r="B2659" s="590" t="s">
        <v>547</v>
      </c>
      <c r="C2659" s="591"/>
      <c r="D2659" s="267" t="s">
        <v>1246</v>
      </c>
      <c r="E2659" s="267" t="s">
        <v>55</v>
      </c>
      <c r="F2659" s="266" t="s">
        <v>545</v>
      </c>
      <c r="G2659" s="266" t="s">
        <v>545</v>
      </c>
      <c r="H2659" s="266" t="s">
        <v>545</v>
      </c>
      <c r="I2659" s="266" t="s">
        <v>545</v>
      </c>
      <c r="J2659" s="266" t="s">
        <v>545</v>
      </c>
      <c r="K2659" s="266" t="s">
        <v>545</v>
      </c>
      <c r="L2659" s="266" t="s">
        <v>545</v>
      </c>
      <c r="M2659" s="266" t="s">
        <v>545</v>
      </c>
    </row>
    <row r="2660" spans="2:13">
      <c r="B2660" s="578" t="s">
        <v>1245</v>
      </c>
      <c r="C2660" s="579"/>
      <c r="D2660" s="267" t="s">
        <v>1244</v>
      </c>
      <c r="E2660" s="267" t="s">
        <v>102</v>
      </c>
      <c r="F2660" s="268" t="s">
        <v>545</v>
      </c>
      <c r="G2660" s="268" t="s">
        <v>545</v>
      </c>
      <c r="H2660" s="268" t="s">
        <v>545</v>
      </c>
      <c r="I2660" s="268" t="s">
        <v>545</v>
      </c>
      <c r="J2660" s="268" t="s">
        <v>545</v>
      </c>
      <c r="K2660" s="268" t="s">
        <v>545</v>
      </c>
      <c r="L2660" s="268" t="s">
        <v>545</v>
      </c>
      <c r="M2660" s="268" t="s">
        <v>545</v>
      </c>
    </row>
    <row r="2661" spans="2:13">
      <c r="B2661" s="608" t="s">
        <v>550</v>
      </c>
      <c r="C2661" s="609"/>
      <c r="D2661" s="267" t="s">
        <v>545</v>
      </c>
      <c r="E2661" s="267" t="s">
        <v>545</v>
      </c>
      <c r="F2661" s="267" t="s">
        <v>545</v>
      </c>
      <c r="G2661" s="267" t="s">
        <v>545</v>
      </c>
      <c r="H2661" s="267" t="s">
        <v>545</v>
      </c>
      <c r="I2661" s="267" t="s">
        <v>545</v>
      </c>
      <c r="J2661" s="267" t="s">
        <v>545</v>
      </c>
      <c r="K2661" s="267" t="s">
        <v>545</v>
      </c>
      <c r="L2661" s="267" t="s">
        <v>545</v>
      </c>
      <c r="M2661" s="267" t="s">
        <v>545</v>
      </c>
    </row>
    <row r="2662" spans="2:13">
      <c r="B2662" s="608" t="s">
        <v>549</v>
      </c>
      <c r="C2662" s="609"/>
      <c r="D2662" s="267" t="s">
        <v>1244</v>
      </c>
      <c r="E2662" s="267" t="s">
        <v>102</v>
      </c>
      <c r="F2662" s="266" t="s">
        <v>545</v>
      </c>
      <c r="G2662" s="266" t="s">
        <v>545</v>
      </c>
      <c r="H2662" s="266" t="s">
        <v>545</v>
      </c>
      <c r="I2662" s="266" t="s">
        <v>545</v>
      </c>
      <c r="J2662" s="266" t="s">
        <v>545</v>
      </c>
      <c r="K2662" s="266" t="s">
        <v>545</v>
      </c>
      <c r="L2662" s="266" t="s">
        <v>545</v>
      </c>
      <c r="M2662" s="266" t="s">
        <v>545</v>
      </c>
    </row>
    <row r="2663" spans="2:13">
      <c r="B2663" s="608" t="s">
        <v>548</v>
      </c>
      <c r="C2663" s="609"/>
      <c r="D2663" s="267" t="s">
        <v>1244</v>
      </c>
      <c r="E2663" s="267" t="s">
        <v>102</v>
      </c>
      <c r="F2663" s="266" t="s">
        <v>545</v>
      </c>
      <c r="G2663" s="266" t="s">
        <v>545</v>
      </c>
      <c r="H2663" s="266" t="s">
        <v>545</v>
      </c>
      <c r="I2663" s="266" t="s">
        <v>545</v>
      </c>
      <c r="J2663" s="266" t="s">
        <v>545</v>
      </c>
      <c r="K2663" s="266" t="s">
        <v>545</v>
      </c>
      <c r="L2663" s="266" t="s">
        <v>545</v>
      </c>
      <c r="M2663" s="266" t="s">
        <v>545</v>
      </c>
    </row>
    <row r="2664" spans="2:13">
      <c r="B2664" s="608" t="s">
        <v>547</v>
      </c>
      <c r="C2664" s="609"/>
      <c r="D2664" s="267" t="s">
        <v>1244</v>
      </c>
      <c r="E2664" s="267" t="s">
        <v>102</v>
      </c>
      <c r="F2664" s="266" t="s">
        <v>545</v>
      </c>
      <c r="G2664" s="266" t="s">
        <v>545</v>
      </c>
      <c r="H2664" s="266" t="s">
        <v>545</v>
      </c>
      <c r="I2664" s="266" t="s">
        <v>545</v>
      </c>
      <c r="J2664" s="266" t="s">
        <v>545</v>
      </c>
      <c r="K2664" s="266" t="s">
        <v>545</v>
      </c>
      <c r="L2664" s="266" t="s">
        <v>545</v>
      </c>
      <c r="M2664" s="266" t="s">
        <v>545</v>
      </c>
    </row>
    <row r="2665" spans="2:13">
      <c r="B2665" s="578" t="s">
        <v>1243</v>
      </c>
      <c r="C2665" s="579"/>
      <c r="D2665" s="267" t="s">
        <v>1242</v>
      </c>
      <c r="E2665" s="267" t="s">
        <v>102</v>
      </c>
      <c r="F2665" s="268" t="s">
        <v>545</v>
      </c>
      <c r="G2665" s="268" t="s">
        <v>545</v>
      </c>
      <c r="H2665" s="268" t="s">
        <v>545</v>
      </c>
      <c r="I2665" s="268" t="s">
        <v>545</v>
      </c>
      <c r="J2665" s="268" t="s">
        <v>545</v>
      </c>
      <c r="K2665" s="268" t="s">
        <v>545</v>
      </c>
      <c r="L2665" s="268" t="s">
        <v>545</v>
      </c>
      <c r="M2665" s="268" t="s">
        <v>545</v>
      </c>
    </row>
    <row r="2666" spans="2:13">
      <c r="B2666" s="582" t="s">
        <v>550</v>
      </c>
      <c r="C2666" s="583"/>
      <c r="D2666" s="267" t="s">
        <v>545</v>
      </c>
      <c r="E2666" s="267" t="s">
        <v>545</v>
      </c>
      <c r="F2666" s="267" t="s">
        <v>545</v>
      </c>
      <c r="G2666" s="267" t="s">
        <v>545</v>
      </c>
      <c r="H2666" s="267" t="s">
        <v>545</v>
      </c>
      <c r="I2666" s="267" t="s">
        <v>545</v>
      </c>
      <c r="J2666" s="267" t="s">
        <v>545</v>
      </c>
      <c r="K2666" s="267" t="s">
        <v>545</v>
      </c>
      <c r="L2666" s="267" t="s">
        <v>545</v>
      </c>
      <c r="M2666" s="267" t="s">
        <v>545</v>
      </c>
    </row>
    <row r="2667" spans="2:13">
      <c r="B2667" s="582" t="s">
        <v>549</v>
      </c>
      <c r="C2667" s="583"/>
      <c r="D2667" s="267" t="s">
        <v>1242</v>
      </c>
      <c r="E2667" s="267" t="s">
        <v>102</v>
      </c>
      <c r="F2667" s="266" t="s">
        <v>545</v>
      </c>
      <c r="G2667" s="266" t="s">
        <v>545</v>
      </c>
      <c r="H2667" s="266" t="s">
        <v>545</v>
      </c>
      <c r="I2667" s="266" t="s">
        <v>545</v>
      </c>
      <c r="J2667" s="266" t="s">
        <v>545</v>
      </c>
      <c r="K2667" s="266" t="s">
        <v>545</v>
      </c>
      <c r="L2667" s="266" t="s">
        <v>545</v>
      </c>
      <c r="M2667" s="266" t="s">
        <v>545</v>
      </c>
    </row>
    <row r="2668" spans="2:13">
      <c r="B2668" s="582" t="s">
        <v>548</v>
      </c>
      <c r="C2668" s="583"/>
      <c r="D2668" s="267" t="s">
        <v>1242</v>
      </c>
      <c r="E2668" s="267" t="s">
        <v>102</v>
      </c>
      <c r="F2668" s="266" t="s">
        <v>545</v>
      </c>
      <c r="G2668" s="266" t="s">
        <v>545</v>
      </c>
      <c r="H2668" s="266" t="s">
        <v>545</v>
      </c>
      <c r="I2668" s="266" t="s">
        <v>545</v>
      </c>
      <c r="J2668" s="266" t="s">
        <v>545</v>
      </c>
      <c r="K2668" s="266" t="s">
        <v>545</v>
      </c>
      <c r="L2668" s="266" t="s">
        <v>545</v>
      </c>
      <c r="M2668" s="266" t="s">
        <v>545</v>
      </c>
    </row>
    <row r="2669" spans="2:13">
      <c r="B2669" s="582" t="s">
        <v>547</v>
      </c>
      <c r="C2669" s="583"/>
      <c r="D2669" s="267" t="s">
        <v>1242</v>
      </c>
      <c r="E2669" s="267" t="s">
        <v>102</v>
      </c>
      <c r="F2669" s="266" t="s">
        <v>545</v>
      </c>
      <c r="G2669" s="266" t="s">
        <v>545</v>
      </c>
      <c r="H2669" s="266" t="s">
        <v>545</v>
      </c>
      <c r="I2669" s="266" t="s">
        <v>545</v>
      </c>
      <c r="J2669" s="266" t="s">
        <v>545</v>
      </c>
      <c r="K2669" s="266" t="s">
        <v>545</v>
      </c>
      <c r="L2669" s="266" t="s">
        <v>545</v>
      </c>
      <c r="M2669" s="266" t="s">
        <v>545</v>
      </c>
    </row>
    <row r="2670" spans="2:13">
      <c r="B2670" s="578" t="s">
        <v>1241</v>
      </c>
      <c r="C2670" s="579"/>
      <c r="D2670" s="267" t="s">
        <v>677</v>
      </c>
      <c r="E2670" s="267" t="s">
        <v>1240</v>
      </c>
      <c r="F2670" s="268" t="s">
        <v>545</v>
      </c>
      <c r="G2670" s="268" t="s">
        <v>545</v>
      </c>
      <c r="H2670" s="268" t="s">
        <v>545</v>
      </c>
      <c r="I2670" s="268" t="s">
        <v>545</v>
      </c>
      <c r="J2670" s="268" t="s">
        <v>545</v>
      </c>
      <c r="K2670" s="268" t="s">
        <v>545</v>
      </c>
      <c r="L2670" s="268" t="s">
        <v>545</v>
      </c>
      <c r="M2670" s="268" t="s">
        <v>545</v>
      </c>
    </row>
    <row r="2671" spans="2:13">
      <c r="B2671" s="576" t="s">
        <v>550</v>
      </c>
      <c r="C2671" s="577"/>
      <c r="D2671" s="267" t="s">
        <v>545</v>
      </c>
      <c r="E2671" s="267" t="s">
        <v>545</v>
      </c>
      <c r="F2671" s="267" t="s">
        <v>545</v>
      </c>
      <c r="G2671" s="267" t="s">
        <v>545</v>
      </c>
      <c r="H2671" s="267" t="s">
        <v>545</v>
      </c>
      <c r="I2671" s="267" t="s">
        <v>545</v>
      </c>
      <c r="J2671" s="267" t="s">
        <v>545</v>
      </c>
      <c r="K2671" s="267" t="s">
        <v>545</v>
      </c>
      <c r="L2671" s="267" t="s">
        <v>545</v>
      </c>
      <c r="M2671" s="267" t="s">
        <v>545</v>
      </c>
    </row>
    <row r="2672" spans="2:13">
      <c r="B2672" s="576" t="s">
        <v>549</v>
      </c>
      <c r="C2672" s="577"/>
      <c r="D2672" s="267" t="s">
        <v>677</v>
      </c>
      <c r="E2672" s="267" t="s">
        <v>1240</v>
      </c>
      <c r="F2672" s="266" t="s">
        <v>545</v>
      </c>
      <c r="G2672" s="266" t="s">
        <v>545</v>
      </c>
      <c r="H2672" s="266" t="s">
        <v>545</v>
      </c>
      <c r="I2672" s="266" t="s">
        <v>545</v>
      </c>
      <c r="J2672" s="266" t="s">
        <v>545</v>
      </c>
      <c r="K2672" s="266" t="s">
        <v>545</v>
      </c>
      <c r="L2672" s="266" t="s">
        <v>545</v>
      </c>
      <c r="M2672" s="266" t="s">
        <v>545</v>
      </c>
    </row>
    <row r="2673" spans="2:13">
      <c r="B2673" s="576" t="s">
        <v>548</v>
      </c>
      <c r="C2673" s="577"/>
      <c r="D2673" s="267" t="s">
        <v>677</v>
      </c>
      <c r="E2673" s="267" t="s">
        <v>1240</v>
      </c>
      <c r="F2673" s="266" t="s">
        <v>545</v>
      </c>
      <c r="G2673" s="266" t="s">
        <v>545</v>
      </c>
      <c r="H2673" s="266" t="s">
        <v>545</v>
      </c>
      <c r="I2673" s="266" t="s">
        <v>545</v>
      </c>
      <c r="J2673" s="266" t="s">
        <v>545</v>
      </c>
      <c r="K2673" s="266" t="s">
        <v>545</v>
      </c>
      <c r="L2673" s="266" t="s">
        <v>545</v>
      </c>
      <c r="M2673" s="266" t="s">
        <v>545</v>
      </c>
    </row>
    <row r="2674" spans="2:13">
      <c r="B2674" s="576" t="s">
        <v>547</v>
      </c>
      <c r="C2674" s="577"/>
      <c r="D2674" s="267" t="s">
        <v>677</v>
      </c>
      <c r="E2674" s="267" t="s">
        <v>1240</v>
      </c>
      <c r="F2674" s="266" t="s">
        <v>545</v>
      </c>
      <c r="G2674" s="266" t="s">
        <v>545</v>
      </c>
      <c r="H2674" s="266" t="s">
        <v>545</v>
      </c>
      <c r="I2674" s="266" t="s">
        <v>545</v>
      </c>
      <c r="J2674" s="266" t="s">
        <v>545</v>
      </c>
      <c r="K2674" s="266" t="s">
        <v>545</v>
      </c>
      <c r="L2674" s="266" t="s">
        <v>545</v>
      </c>
      <c r="M2674" s="266" t="s">
        <v>545</v>
      </c>
    </row>
    <row r="2675" spans="2:13">
      <c r="B2675" s="578" t="s">
        <v>1205</v>
      </c>
      <c r="C2675" s="579"/>
      <c r="D2675" s="267" t="s">
        <v>674</v>
      </c>
      <c r="E2675" s="267" t="s">
        <v>1239</v>
      </c>
      <c r="F2675" s="268" t="s">
        <v>545</v>
      </c>
      <c r="G2675" s="268" t="s">
        <v>545</v>
      </c>
      <c r="H2675" s="268" t="s">
        <v>545</v>
      </c>
      <c r="I2675" s="268" t="s">
        <v>545</v>
      </c>
      <c r="J2675" s="268" t="s">
        <v>545</v>
      </c>
      <c r="K2675" s="268" t="s">
        <v>545</v>
      </c>
      <c r="L2675" s="268" t="s">
        <v>545</v>
      </c>
      <c r="M2675" s="268" t="s">
        <v>545</v>
      </c>
    </row>
    <row r="2676" spans="2:13">
      <c r="B2676" s="576" t="s">
        <v>550</v>
      </c>
      <c r="C2676" s="577"/>
      <c r="D2676" s="267" t="s">
        <v>545</v>
      </c>
      <c r="E2676" s="267" t="s">
        <v>545</v>
      </c>
      <c r="F2676" s="267" t="s">
        <v>545</v>
      </c>
      <c r="G2676" s="267" t="s">
        <v>545</v>
      </c>
      <c r="H2676" s="267" t="s">
        <v>545</v>
      </c>
      <c r="I2676" s="267" t="s">
        <v>545</v>
      </c>
      <c r="J2676" s="267" t="s">
        <v>545</v>
      </c>
      <c r="K2676" s="267" t="s">
        <v>545</v>
      </c>
      <c r="L2676" s="267" t="s">
        <v>545</v>
      </c>
      <c r="M2676" s="267" t="s">
        <v>545</v>
      </c>
    </row>
    <row r="2677" spans="2:13">
      <c r="B2677" s="576" t="s">
        <v>549</v>
      </c>
      <c r="C2677" s="577"/>
      <c r="D2677" s="267" t="s">
        <v>674</v>
      </c>
      <c r="E2677" s="267" t="s">
        <v>1239</v>
      </c>
      <c r="F2677" s="266" t="s">
        <v>545</v>
      </c>
      <c r="G2677" s="266" t="s">
        <v>545</v>
      </c>
      <c r="H2677" s="266" t="s">
        <v>545</v>
      </c>
      <c r="I2677" s="266" t="s">
        <v>545</v>
      </c>
      <c r="J2677" s="266" t="s">
        <v>545</v>
      </c>
      <c r="K2677" s="266" t="s">
        <v>545</v>
      </c>
      <c r="L2677" s="266" t="s">
        <v>545</v>
      </c>
      <c r="M2677" s="266" t="s">
        <v>545</v>
      </c>
    </row>
    <row r="2678" spans="2:13">
      <c r="B2678" s="576" t="s">
        <v>548</v>
      </c>
      <c r="C2678" s="577"/>
      <c r="D2678" s="267" t="s">
        <v>674</v>
      </c>
      <c r="E2678" s="267" t="s">
        <v>1239</v>
      </c>
      <c r="F2678" s="266" t="s">
        <v>545</v>
      </c>
      <c r="G2678" s="266" t="s">
        <v>545</v>
      </c>
      <c r="H2678" s="266" t="s">
        <v>545</v>
      </c>
      <c r="I2678" s="266" t="s">
        <v>545</v>
      </c>
      <c r="J2678" s="266" t="s">
        <v>545</v>
      </c>
      <c r="K2678" s="266" t="s">
        <v>545</v>
      </c>
      <c r="L2678" s="266" t="s">
        <v>545</v>
      </c>
      <c r="M2678" s="266" t="s">
        <v>545</v>
      </c>
    </row>
    <row r="2679" spans="2:13">
      <c r="B2679" s="576" t="s">
        <v>547</v>
      </c>
      <c r="C2679" s="577"/>
      <c r="D2679" s="267" t="s">
        <v>674</v>
      </c>
      <c r="E2679" s="267" t="s">
        <v>1239</v>
      </c>
      <c r="F2679" s="266" t="s">
        <v>545</v>
      </c>
      <c r="G2679" s="266" t="s">
        <v>545</v>
      </c>
      <c r="H2679" s="266" t="s">
        <v>545</v>
      </c>
      <c r="I2679" s="266" t="s">
        <v>545</v>
      </c>
      <c r="J2679" s="266" t="s">
        <v>545</v>
      </c>
      <c r="K2679" s="266" t="s">
        <v>545</v>
      </c>
      <c r="L2679" s="266" t="s">
        <v>545</v>
      </c>
      <c r="M2679" s="266" t="s">
        <v>545</v>
      </c>
    </row>
    <row r="2680" spans="2:13">
      <c r="B2680" s="578" t="s">
        <v>1238</v>
      </c>
      <c r="C2680" s="579"/>
      <c r="D2680" s="267" t="s">
        <v>1237</v>
      </c>
      <c r="E2680" s="267" t="s">
        <v>102</v>
      </c>
      <c r="F2680" s="268" t="s">
        <v>545</v>
      </c>
      <c r="G2680" s="268" t="s">
        <v>545</v>
      </c>
      <c r="H2680" s="268" t="s">
        <v>545</v>
      </c>
      <c r="I2680" s="268" t="s">
        <v>545</v>
      </c>
      <c r="J2680" s="268" t="s">
        <v>545</v>
      </c>
      <c r="K2680" s="268" t="s">
        <v>545</v>
      </c>
      <c r="L2680" s="268" t="s">
        <v>545</v>
      </c>
      <c r="M2680" s="268" t="s">
        <v>545</v>
      </c>
    </row>
    <row r="2681" spans="2:13">
      <c r="B2681" s="582" t="s">
        <v>550</v>
      </c>
      <c r="C2681" s="583"/>
      <c r="D2681" s="267" t="s">
        <v>545</v>
      </c>
      <c r="E2681" s="267" t="s">
        <v>545</v>
      </c>
      <c r="F2681" s="267" t="s">
        <v>545</v>
      </c>
      <c r="G2681" s="267" t="s">
        <v>545</v>
      </c>
      <c r="H2681" s="267" t="s">
        <v>545</v>
      </c>
      <c r="I2681" s="267" t="s">
        <v>545</v>
      </c>
      <c r="J2681" s="267" t="s">
        <v>545</v>
      </c>
      <c r="K2681" s="267" t="s">
        <v>545</v>
      </c>
      <c r="L2681" s="267" t="s">
        <v>545</v>
      </c>
      <c r="M2681" s="267" t="s">
        <v>545</v>
      </c>
    </row>
    <row r="2682" spans="2:13">
      <c r="B2682" s="582" t="s">
        <v>549</v>
      </c>
      <c r="C2682" s="583"/>
      <c r="D2682" s="267" t="s">
        <v>1237</v>
      </c>
      <c r="E2682" s="267" t="s">
        <v>102</v>
      </c>
      <c r="F2682" s="266" t="s">
        <v>545</v>
      </c>
      <c r="G2682" s="266" t="s">
        <v>545</v>
      </c>
      <c r="H2682" s="266" t="s">
        <v>545</v>
      </c>
      <c r="I2682" s="266" t="s">
        <v>545</v>
      </c>
      <c r="J2682" s="266" t="s">
        <v>545</v>
      </c>
      <c r="K2682" s="266" t="s">
        <v>545</v>
      </c>
      <c r="L2682" s="266" t="s">
        <v>545</v>
      </c>
      <c r="M2682" s="266" t="s">
        <v>545</v>
      </c>
    </row>
    <row r="2683" spans="2:13">
      <c r="B2683" s="582" t="s">
        <v>548</v>
      </c>
      <c r="C2683" s="583"/>
      <c r="D2683" s="267" t="s">
        <v>1237</v>
      </c>
      <c r="E2683" s="267" t="s">
        <v>102</v>
      </c>
      <c r="F2683" s="266" t="s">
        <v>545</v>
      </c>
      <c r="G2683" s="266" t="s">
        <v>545</v>
      </c>
      <c r="H2683" s="266" t="s">
        <v>545</v>
      </c>
      <c r="I2683" s="266" t="s">
        <v>545</v>
      </c>
      <c r="J2683" s="266" t="s">
        <v>545</v>
      </c>
      <c r="K2683" s="266" t="s">
        <v>545</v>
      </c>
      <c r="L2683" s="266" t="s">
        <v>545</v>
      </c>
      <c r="M2683" s="266" t="s">
        <v>545</v>
      </c>
    </row>
    <row r="2684" spans="2:13">
      <c r="B2684" s="582" t="s">
        <v>547</v>
      </c>
      <c r="C2684" s="583"/>
      <c r="D2684" s="267" t="s">
        <v>1237</v>
      </c>
      <c r="E2684" s="267" t="s">
        <v>102</v>
      </c>
      <c r="F2684" s="266" t="s">
        <v>545</v>
      </c>
      <c r="G2684" s="266" t="s">
        <v>545</v>
      </c>
      <c r="H2684" s="266" t="s">
        <v>545</v>
      </c>
      <c r="I2684" s="266" t="s">
        <v>545</v>
      </c>
      <c r="J2684" s="266" t="s">
        <v>545</v>
      </c>
      <c r="K2684" s="266" t="s">
        <v>545</v>
      </c>
      <c r="L2684" s="266" t="s">
        <v>545</v>
      </c>
      <c r="M2684" s="266" t="s">
        <v>545</v>
      </c>
    </row>
    <row r="2685" spans="2:13">
      <c r="B2685" s="578" t="s">
        <v>1236</v>
      </c>
      <c r="C2685" s="579"/>
      <c r="D2685" s="267" t="s">
        <v>1235</v>
      </c>
      <c r="E2685" s="267" t="s">
        <v>1234</v>
      </c>
      <c r="F2685" s="268" t="s">
        <v>545</v>
      </c>
      <c r="G2685" s="268" t="s">
        <v>545</v>
      </c>
      <c r="H2685" s="268" t="s">
        <v>545</v>
      </c>
      <c r="I2685" s="268" t="s">
        <v>545</v>
      </c>
      <c r="J2685" s="268" t="s">
        <v>545</v>
      </c>
      <c r="K2685" s="268" t="s">
        <v>545</v>
      </c>
      <c r="L2685" s="268" t="s">
        <v>545</v>
      </c>
      <c r="M2685" s="268" t="s">
        <v>545</v>
      </c>
    </row>
    <row r="2686" spans="2:13">
      <c r="B2686" s="576" t="s">
        <v>550</v>
      </c>
      <c r="C2686" s="577"/>
      <c r="D2686" s="267" t="s">
        <v>545</v>
      </c>
      <c r="E2686" s="267" t="s">
        <v>545</v>
      </c>
      <c r="F2686" s="267" t="s">
        <v>545</v>
      </c>
      <c r="G2686" s="267" t="s">
        <v>545</v>
      </c>
      <c r="H2686" s="267" t="s">
        <v>545</v>
      </c>
      <c r="I2686" s="267" t="s">
        <v>545</v>
      </c>
      <c r="J2686" s="267" t="s">
        <v>545</v>
      </c>
      <c r="K2686" s="267" t="s">
        <v>545</v>
      </c>
      <c r="L2686" s="267" t="s">
        <v>545</v>
      </c>
      <c r="M2686" s="267" t="s">
        <v>545</v>
      </c>
    </row>
    <row r="2687" spans="2:13">
      <c r="B2687" s="576" t="s">
        <v>549</v>
      </c>
      <c r="C2687" s="577"/>
      <c r="D2687" s="267" t="s">
        <v>1235</v>
      </c>
      <c r="E2687" s="267" t="s">
        <v>1234</v>
      </c>
      <c r="F2687" s="266" t="s">
        <v>545</v>
      </c>
      <c r="G2687" s="266" t="s">
        <v>545</v>
      </c>
      <c r="H2687" s="266" t="s">
        <v>545</v>
      </c>
      <c r="I2687" s="266" t="s">
        <v>545</v>
      </c>
      <c r="J2687" s="266" t="s">
        <v>545</v>
      </c>
      <c r="K2687" s="266" t="s">
        <v>545</v>
      </c>
      <c r="L2687" s="266" t="s">
        <v>545</v>
      </c>
      <c r="M2687" s="266" t="s">
        <v>545</v>
      </c>
    </row>
    <row r="2688" spans="2:13">
      <c r="B2688" s="576" t="s">
        <v>548</v>
      </c>
      <c r="C2688" s="577"/>
      <c r="D2688" s="267" t="s">
        <v>1235</v>
      </c>
      <c r="E2688" s="267" t="s">
        <v>1234</v>
      </c>
      <c r="F2688" s="266" t="s">
        <v>545</v>
      </c>
      <c r="G2688" s="266" t="s">
        <v>545</v>
      </c>
      <c r="H2688" s="266" t="s">
        <v>545</v>
      </c>
      <c r="I2688" s="266" t="s">
        <v>545</v>
      </c>
      <c r="J2688" s="266" t="s">
        <v>545</v>
      </c>
      <c r="K2688" s="266" t="s">
        <v>545</v>
      </c>
      <c r="L2688" s="266" t="s">
        <v>545</v>
      </c>
      <c r="M2688" s="266" t="s">
        <v>545</v>
      </c>
    </row>
    <row r="2689" spans="2:13">
      <c r="B2689" s="576" t="s">
        <v>547</v>
      </c>
      <c r="C2689" s="577"/>
      <c r="D2689" s="267" t="s">
        <v>1235</v>
      </c>
      <c r="E2689" s="267" t="s">
        <v>1234</v>
      </c>
      <c r="F2689" s="266" t="s">
        <v>545</v>
      </c>
      <c r="G2689" s="266" t="s">
        <v>545</v>
      </c>
      <c r="H2689" s="266" t="s">
        <v>545</v>
      </c>
      <c r="I2689" s="266" t="s">
        <v>545</v>
      </c>
      <c r="J2689" s="266" t="s">
        <v>545</v>
      </c>
      <c r="K2689" s="266" t="s">
        <v>545</v>
      </c>
      <c r="L2689" s="266" t="s">
        <v>545</v>
      </c>
      <c r="M2689" s="266" t="s">
        <v>545</v>
      </c>
    </row>
    <row r="2690" spans="2:13">
      <c r="B2690" s="578" t="s">
        <v>1233</v>
      </c>
      <c r="C2690" s="579"/>
      <c r="D2690" s="267" t="s">
        <v>1232</v>
      </c>
      <c r="E2690" s="267" t="s">
        <v>1231</v>
      </c>
      <c r="F2690" s="268" t="s">
        <v>545</v>
      </c>
      <c r="G2690" s="268" t="s">
        <v>545</v>
      </c>
      <c r="H2690" s="268" t="s">
        <v>545</v>
      </c>
      <c r="I2690" s="268" t="s">
        <v>545</v>
      </c>
      <c r="J2690" s="268" t="s">
        <v>545</v>
      </c>
      <c r="K2690" s="268" t="s">
        <v>545</v>
      </c>
      <c r="L2690" s="268" t="s">
        <v>545</v>
      </c>
      <c r="M2690" s="268" t="s">
        <v>545</v>
      </c>
    </row>
    <row r="2691" spans="2:13">
      <c r="B2691" s="576" t="s">
        <v>550</v>
      </c>
      <c r="C2691" s="577"/>
      <c r="D2691" s="267" t="s">
        <v>545</v>
      </c>
      <c r="E2691" s="267" t="s">
        <v>545</v>
      </c>
      <c r="F2691" s="267" t="s">
        <v>545</v>
      </c>
      <c r="G2691" s="267" t="s">
        <v>545</v>
      </c>
      <c r="H2691" s="267" t="s">
        <v>545</v>
      </c>
      <c r="I2691" s="267" t="s">
        <v>545</v>
      </c>
      <c r="J2691" s="267" t="s">
        <v>545</v>
      </c>
      <c r="K2691" s="267" t="s">
        <v>545</v>
      </c>
      <c r="L2691" s="267" t="s">
        <v>545</v>
      </c>
      <c r="M2691" s="267" t="s">
        <v>545</v>
      </c>
    </row>
    <row r="2692" spans="2:13">
      <c r="B2692" s="576" t="s">
        <v>549</v>
      </c>
      <c r="C2692" s="577"/>
      <c r="D2692" s="267" t="s">
        <v>1232</v>
      </c>
      <c r="E2692" s="267" t="s">
        <v>1231</v>
      </c>
      <c r="F2692" s="266" t="s">
        <v>545</v>
      </c>
      <c r="G2692" s="266" t="s">
        <v>545</v>
      </c>
      <c r="H2692" s="266" t="s">
        <v>545</v>
      </c>
      <c r="I2692" s="266" t="s">
        <v>545</v>
      </c>
      <c r="J2692" s="266" t="s">
        <v>545</v>
      </c>
      <c r="K2692" s="266" t="s">
        <v>545</v>
      </c>
      <c r="L2692" s="266" t="s">
        <v>545</v>
      </c>
      <c r="M2692" s="266" t="s">
        <v>545</v>
      </c>
    </row>
    <row r="2693" spans="2:13">
      <c r="B2693" s="576" t="s">
        <v>548</v>
      </c>
      <c r="C2693" s="577"/>
      <c r="D2693" s="267" t="s">
        <v>1232</v>
      </c>
      <c r="E2693" s="267" t="s">
        <v>1231</v>
      </c>
      <c r="F2693" s="266" t="s">
        <v>545</v>
      </c>
      <c r="G2693" s="266" t="s">
        <v>545</v>
      </c>
      <c r="H2693" s="266" t="s">
        <v>545</v>
      </c>
      <c r="I2693" s="266" t="s">
        <v>545</v>
      </c>
      <c r="J2693" s="266" t="s">
        <v>545</v>
      </c>
      <c r="K2693" s="266" t="s">
        <v>545</v>
      </c>
      <c r="L2693" s="266" t="s">
        <v>545</v>
      </c>
      <c r="M2693" s="266" t="s">
        <v>545</v>
      </c>
    </row>
    <row r="2694" spans="2:13">
      <c r="B2694" s="576" t="s">
        <v>547</v>
      </c>
      <c r="C2694" s="577"/>
      <c r="D2694" s="267" t="s">
        <v>1232</v>
      </c>
      <c r="E2694" s="267" t="s">
        <v>1231</v>
      </c>
      <c r="F2694" s="266" t="s">
        <v>545</v>
      </c>
      <c r="G2694" s="266" t="s">
        <v>545</v>
      </c>
      <c r="H2694" s="266" t="s">
        <v>545</v>
      </c>
      <c r="I2694" s="266" t="s">
        <v>545</v>
      </c>
      <c r="J2694" s="266" t="s">
        <v>545</v>
      </c>
      <c r="K2694" s="266" t="s">
        <v>545</v>
      </c>
      <c r="L2694" s="266" t="s">
        <v>545</v>
      </c>
      <c r="M2694" s="266" t="s">
        <v>545</v>
      </c>
    </row>
    <row r="2695" spans="2:13">
      <c r="B2695" s="578" t="s">
        <v>656</v>
      </c>
      <c r="C2695" s="579"/>
      <c r="D2695" s="267" t="s">
        <v>1230</v>
      </c>
      <c r="E2695" s="267" t="s">
        <v>1229</v>
      </c>
      <c r="F2695" s="268" t="s">
        <v>545</v>
      </c>
      <c r="G2695" s="268" t="s">
        <v>545</v>
      </c>
      <c r="H2695" s="268" t="s">
        <v>545</v>
      </c>
      <c r="I2695" s="268" t="s">
        <v>545</v>
      </c>
      <c r="J2695" s="268" t="s">
        <v>545</v>
      </c>
      <c r="K2695" s="268" t="s">
        <v>545</v>
      </c>
      <c r="L2695" s="268" t="s">
        <v>545</v>
      </c>
      <c r="M2695" s="268" t="s">
        <v>545</v>
      </c>
    </row>
    <row r="2696" spans="2:13">
      <c r="B2696" s="576" t="s">
        <v>550</v>
      </c>
      <c r="C2696" s="577"/>
      <c r="D2696" s="267" t="s">
        <v>545</v>
      </c>
      <c r="E2696" s="267" t="s">
        <v>545</v>
      </c>
      <c r="F2696" s="267" t="s">
        <v>545</v>
      </c>
      <c r="G2696" s="267" t="s">
        <v>545</v>
      </c>
      <c r="H2696" s="267" t="s">
        <v>545</v>
      </c>
      <c r="I2696" s="267" t="s">
        <v>545</v>
      </c>
      <c r="J2696" s="267" t="s">
        <v>545</v>
      </c>
      <c r="K2696" s="267" t="s">
        <v>545</v>
      </c>
      <c r="L2696" s="267" t="s">
        <v>545</v>
      </c>
      <c r="M2696" s="267" t="s">
        <v>545</v>
      </c>
    </row>
    <row r="2697" spans="2:13">
      <c r="B2697" s="576" t="s">
        <v>549</v>
      </c>
      <c r="C2697" s="577"/>
      <c r="D2697" s="267" t="s">
        <v>1230</v>
      </c>
      <c r="E2697" s="267" t="s">
        <v>1229</v>
      </c>
      <c r="F2697" s="266" t="s">
        <v>545</v>
      </c>
      <c r="G2697" s="266" t="s">
        <v>545</v>
      </c>
      <c r="H2697" s="266" t="s">
        <v>545</v>
      </c>
      <c r="I2697" s="266" t="s">
        <v>545</v>
      </c>
      <c r="J2697" s="266" t="s">
        <v>545</v>
      </c>
      <c r="K2697" s="266" t="s">
        <v>545</v>
      </c>
      <c r="L2697" s="266" t="s">
        <v>545</v>
      </c>
      <c r="M2697" s="266" t="s">
        <v>545</v>
      </c>
    </row>
    <row r="2698" spans="2:13">
      <c r="B2698" s="576" t="s">
        <v>548</v>
      </c>
      <c r="C2698" s="577"/>
      <c r="D2698" s="267" t="s">
        <v>1230</v>
      </c>
      <c r="E2698" s="267" t="s">
        <v>1229</v>
      </c>
      <c r="F2698" s="266" t="s">
        <v>545</v>
      </c>
      <c r="G2698" s="266" t="s">
        <v>545</v>
      </c>
      <c r="H2698" s="266" t="s">
        <v>545</v>
      </c>
      <c r="I2698" s="266" t="s">
        <v>545</v>
      </c>
      <c r="J2698" s="266" t="s">
        <v>545</v>
      </c>
      <c r="K2698" s="266" t="s">
        <v>545</v>
      </c>
      <c r="L2698" s="266" t="s">
        <v>545</v>
      </c>
      <c r="M2698" s="266" t="s">
        <v>545</v>
      </c>
    </row>
    <row r="2699" spans="2:13">
      <c r="B2699" s="576" t="s">
        <v>547</v>
      </c>
      <c r="C2699" s="577"/>
      <c r="D2699" s="267" t="s">
        <v>1230</v>
      </c>
      <c r="E2699" s="267" t="s">
        <v>1229</v>
      </c>
      <c r="F2699" s="266" t="s">
        <v>545</v>
      </c>
      <c r="G2699" s="266" t="s">
        <v>545</v>
      </c>
      <c r="H2699" s="266" t="s">
        <v>545</v>
      </c>
      <c r="I2699" s="266" t="s">
        <v>545</v>
      </c>
      <c r="J2699" s="266" t="s">
        <v>545</v>
      </c>
      <c r="K2699" s="266" t="s">
        <v>545</v>
      </c>
      <c r="L2699" s="266" t="s">
        <v>545</v>
      </c>
      <c r="M2699" s="266" t="s">
        <v>545</v>
      </c>
    </row>
    <row r="2700" spans="2:13">
      <c r="B2700" s="578" t="s">
        <v>640</v>
      </c>
      <c r="C2700" s="579"/>
      <c r="D2700" s="267" t="s">
        <v>1228</v>
      </c>
      <c r="E2700" s="267" t="s">
        <v>1227</v>
      </c>
      <c r="F2700" s="268" t="s">
        <v>545</v>
      </c>
      <c r="G2700" s="268" t="s">
        <v>545</v>
      </c>
      <c r="H2700" s="268" t="s">
        <v>545</v>
      </c>
      <c r="I2700" s="268" t="s">
        <v>545</v>
      </c>
      <c r="J2700" s="268" t="s">
        <v>545</v>
      </c>
      <c r="K2700" s="268" t="s">
        <v>545</v>
      </c>
      <c r="L2700" s="268" t="s">
        <v>545</v>
      </c>
      <c r="M2700" s="268" t="s">
        <v>545</v>
      </c>
    </row>
    <row r="2701" spans="2:13">
      <c r="B2701" s="576" t="s">
        <v>550</v>
      </c>
      <c r="C2701" s="577"/>
      <c r="D2701" s="267" t="s">
        <v>545</v>
      </c>
      <c r="E2701" s="267" t="s">
        <v>545</v>
      </c>
      <c r="F2701" s="267" t="s">
        <v>545</v>
      </c>
      <c r="G2701" s="267" t="s">
        <v>545</v>
      </c>
      <c r="H2701" s="267" t="s">
        <v>545</v>
      </c>
      <c r="I2701" s="267" t="s">
        <v>545</v>
      </c>
      <c r="J2701" s="267" t="s">
        <v>545</v>
      </c>
      <c r="K2701" s="267" t="s">
        <v>545</v>
      </c>
      <c r="L2701" s="267" t="s">
        <v>545</v>
      </c>
      <c r="M2701" s="267" t="s">
        <v>545</v>
      </c>
    </row>
    <row r="2702" spans="2:13">
      <c r="B2702" s="576" t="s">
        <v>549</v>
      </c>
      <c r="C2702" s="577"/>
      <c r="D2702" s="267" t="s">
        <v>1228</v>
      </c>
      <c r="E2702" s="267" t="s">
        <v>1227</v>
      </c>
      <c r="F2702" s="266" t="s">
        <v>545</v>
      </c>
      <c r="G2702" s="266" t="s">
        <v>545</v>
      </c>
      <c r="H2702" s="266" t="s">
        <v>545</v>
      </c>
      <c r="I2702" s="266" t="s">
        <v>545</v>
      </c>
      <c r="J2702" s="266" t="s">
        <v>545</v>
      </c>
      <c r="K2702" s="266" t="s">
        <v>545</v>
      </c>
      <c r="L2702" s="266" t="s">
        <v>545</v>
      </c>
      <c r="M2702" s="266" t="s">
        <v>545</v>
      </c>
    </row>
    <row r="2703" spans="2:13">
      <c r="B2703" s="576" t="s">
        <v>548</v>
      </c>
      <c r="C2703" s="577"/>
      <c r="D2703" s="267" t="s">
        <v>1228</v>
      </c>
      <c r="E2703" s="267" t="s">
        <v>1227</v>
      </c>
      <c r="F2703" s="266" t="s">
        <v>545</v>
      </c>
      <c r="G2703" s="266" t="s">
        <v>545</v>
      </c>
      <c r="H2703" s="266" t="s">
        <v>545</v>
      </c>
      <c r="I2703" s="266" t="s">
        <v>545</v>
      </c>
      <c r="J2703" s="266" t="s">
        <v>545</v>
      </c>
      <c r="K2703" s="266" t="s">
        <v>545</v>
      </c>
      <c r="L2703" s="266" t="s">
        <v>545</v>
      </c>
      <c r="M2703" s="266" t="s">
        <v>545</v>
      </c>
    </row>
    <row r="2704" spans="2:13">
      <c r="B2704" s="576" t="s">
        <v>547</v>
      </c>
      <c r="C2704" s="577"/>
      <c r="D2704" s="267" t="s">
        <v>1228</v>
      </c>
      <c r="E2704" s="267" t="s">
        <v>1227</v>
      </c>
      <c r="F2704" s="266" t="s">
        <v>545</v>
      </c>
      <c r="G2704" s="266" t="s">
        <v>545</v>
      </c>
      <c r="H2704" s="266" t="s">
        <v>545</v>
      </c>
      <c r="I2704" s="266" t="s">
        <v>545</v>
      </c>
      <c r="J2704" s="266" t="s">
        <v>545</v>
      </c>
      <c r="K2704" s="266" t="s">
        <v>545</v>
      </c>
      <c r="L2704" s="266" t="s">
        <v>545</v>
      </c>
      <c r="M2704" s="266" t="s">
        <v>545</v>
      </c>
    </row>
    <row r="2705" spans="2:13">
      <c r="B2705" s="578" t="s">
        <v>1205</v>
      </c>
      <c r="C2705" s="579"/>
      <c r="D2705" s="267" t="s">
        <v>1226</v>
      </c>
      <c r="E2705" s="267" t="s">
        <v>1225</v>
      </c>
      <c r="F2705" s="268" t="s">
        <v>545</v>
      </c>
      <c r="G2705" s="268" t="s">
        <v>545</v>
      </c>
      <c r="H2705" s="268" t="s">
        <v>545</v>
      </c>
      <c r="I2705" s="268" t="s">
        <v>545</v>
      </c>
      <c r="J2705" s="268" t="s">
        <v>545</v>
      </c>
      <c r="K2705" s="268" t="s">
        <v>545</v>
      </c>
      <c r="L2705" s="268" t="s">
        <v>545</v>
      </c>
      <c r="M2705" s="268" t="s">
        <v>545</v>
      </c>
    </row>
    <row r="2706" spans="2:13">
      <c r="B2706" s="576" t="s">
        <v>550</v>
      </c>
      <c r="C2706" s="577"/>
      <c r="D2706" s="267" t="s">
        <v>545</v>
      </c>
      <c r="E2706" s="267" t="s">
        <v>545</v>
      </c>
      <c r="F2706" s="267" t="s">
        <v>545</v>
      </c>
      <c r="G2706" s="267" t="s">
        <v>545</v>
      </c>
      <c r="H2706" s="267" t="s">
        <v>545</v>
      </c>
      <c r="I2706" s="267" t="s">
        <v>545</v>
      </c>
      <c r="J2706" s="267" t="s">
        <v>545</v>
      </c>
      <c r="K2706" s="267" t="s">
        <v>545</v>
      </c>
      <c r="L2706" s="267" t="s">
        <v>545</v>
      </c>
      <c r="M2706" s="267" t="s">
        <v>545</v>
      </c>
    </row>
    <row r="2707" spans="2:13">
      <c r="B2707" s="576" t="s">
        <v>549</v>
      </c>
      <c r="C2707" s="577"/>
      <c r="D2707" s="267" t="s">
        <v>1226</v>
      </c>
      <c r="E2707" s="267" t="s">
        <v>1225</v>
      </c>
      <c r="F2707" s="266" t="s">
        <v>545</v>
      </c>
      <c r="G2707" s="266" t="s">
        <v>545</v>
      </c>
      <c r="H2707" s="266" t="s">
        <v>545</v>
      </c>
      <c r="I2707" s="266" t="s">
        <v>545</v>
      </c>
      <c r="J2707" s="266" t="s">
        <v>545</v>
      </c>
      <c r="K2707" s="266" t="s">
        <v>545</v>
      </c>
      <c r="L2707" s="266" t="s">
        <v>545</v>
      </c>
      <c r="M2707" s="266" t="s">
        <v>545</v>
      </c>
    </row>
    <row r="2708" spans="2:13">
      <c r="B2708" s="576" t="s">
        <v>548</v>
      </c>
      <c r="C2708" s="577"/>
      <c r="D2708" s="267" t="s">
        <v>1226</v>
      </c>
      <c r="E2708" s="267" t="s">
        <v>1225</v>
      </c>
      <c r="F2708" s="266" t="s">
        <v>545</v>
      </c>
      <c r="G2708" s="266" t="s">
        <v>545</v>
      </c>
      <c r="H2708" s="266" t="s">
        <v>545</v>
      </c>
      <c r="I2708" s="266" t="s">
        <v>545</v>
      </c>
      <c r="J2708" s="266" t="s">
        <v>545</v>
      </c>
      <c r="K2708" s="266" t="s">
        <v>545</v>
      </c>
      <c r="L2708" s="266" t="s">
        <v>545</v>
      </c>
      <c r="M2708" s="266" t="s">
        <v>545</v>
      </c>
    </row>
    <row r="2709" spans="2:13">
      <c r="B2709" s="576" t="s">
        <v>547</v>
      </c>
      <c r="C2709" s="577"/>
      <c r="D2709" s="267" t="s">
        <v>1226</v>
      </c>
      <c r="E2709" s="267" t="s">
        <v>1225</v>
      </c>
      <c r="F2709" s="266" t="s">
        <v>545</v>
      </c>
      <c r="G2709" s="266" t="s">
        <v>545</v>
      </c>
      <c r="H2709" s="266" t="s">
        <v>545</v>
      </c>
      <c r="I2709" s="266" t="s">
        <v>545</v>
      </c>
      <c r="J2709" s="266" t="s">
        <v>545</v>
      </c>
      <c r="K2709" s="266" t="s">
        <v>545</v>
      </c>
      <c r="L2709" s="266" t="s">
        <v>545</v>
      </c>
      <c r="M2709" s="266" t="s">
        <v>545</v>
      </c>
    </row>
    <row r="2710" spans="2:13">
      <c r="B2710" s="578" t="s">
        <v>1224</v>
      </c>
      <c r="C2710" s="579"/>
      <c r="D2710" s="267" t="s">
        <v>1223</v>
      </c>
      <c r="E2710" s="267" t="s">
        <v>1222</v>
      </c>
      <c r="F2710" s="268" t="s">
        <v>545</v>
      </c>
      <c r="G2710" s="268" t="s">
        <v>545</v>
      </c>
      <c r="H2710" s="268" t="s">
        <v>545</v>
      </c>
      <c r="I2710" s="268" t="s">
        <v>545</v>
      </c>
      <c r="J2710" s="268" t="s">
        <v>545</v>
      </c>
      <c r="K2710" s="268" t="s">
        <v>545</v>
      </c>
      <c r="L2710" s="268" t="s">
        <v>545</v>
      </c>
      <c r="M2710" s="268" t="s">
        <v>545</v>
      </c>
    </row>
    <row r="2711" spans="2:13">
      <c r="B2711" s="576" t="s">
        <v>550</v>
      </c>
      <c r="C2711" s="577"/>
      <c r="D2711" s="267" t="s">
        <v>545</v>
      </c>
      <c r="E2711" s="267" t="s">
        <v>545</v>
      </c>
      <c r="F2711" s="267" t="s">
        <v>545</v>
      </c>
      <c r="G2711" s="267" t="s">
        <v>545</v>
      </c>
      <c r="H2711" s="267" t="s">
        <v>545</v>
      </c>
      <c r="I2711" s="267" t="s">
        <v>545</v>
      </c>
      <c r="J2711" s="267" t="s">
        <v>545</v>
      </c>
      <c r="K2711" s="267" t="s">
        <v>545</v>
      </c>
      <c r="L2711" s="267" t="s">
        <v>545</v>
      </c>
      <c r="M2711" s="267" t="s">
        <v>545</v>
      </c>
    </row>
    <row r="2712" spans="2:13">
      <c r="B2712" s="576" t="s">
        <v>549</v>
      </c>
      <c r="C2712" s="577"/>
      <c r="D2712" s="267" t="s">
        <v>1223</v>
      </c>
      <c r="E2712" s="267" t="s">
        <v>1222</v>
      </c>
      <c r="F2712" s="266" t="s">
        <v>545</v>
      </c>
      <c r="G2712" s="266" t="s">
        <v>545</v>
      </c>
      <c r="H2712" s="266" t="s">
        <v>545</v>
      </c>
      <c r="I2712" s="266" t="s">
        <v>545</v>
      </c>
      <c r="J2712" s="266" t="s">
        <v>545</v>
      </c>
      <c r="K2712" s="266" t="s">
        <v>545</v>
      </c>
      <c r="L2712" s="266" t="s">
        <v>545</v>
      </c>
      <c r="M2712" s="266" t="s">
        <v>545</v>
      </c>
    </row>
    <row r="2713" spans="2:13">
      <c r="B2713" s="576" t="s">
        <v>548</v>
      </c>
      <c r="C2713" s="577"/>
      <c r="D2713" s="267" t="s">
        <v>1223</v>
      </c>
      <c r="E2713" s="267" t="s">
        <v>1222</v>
      </c>
      <c r="F2713" s="266" t="s">
        <v>545</v>
      </c>
      <c r="G2713" s="266" t="s">
        <v>545</v>
      </c>
      <c r="H2713" s="266" t="s">
        <v>545</v>
      </c>
      <c r="I2713" s="266" t="s">
        <v>545</v>
      </c>
      <c r="J2713" s="266" t="s">
        <v>545</v>
      </c>
      <c r="K2713" s="266" t="s">
        <v>545</v>
      </c>
      <c r="L2713" s="266" t="s">
        <v>545</v>
      </c>
      <c r="M2713" s="266" t="s">
        <v>545</v>
      </c>
    </row>
    <row r="2714" spans="2:13">
      <c r="B2714" s="576" t="s">
        <v>547</v>
      </c>
      <c r="C2714" s="577"/>
      <c r="D2714" s="267" t="s">
        <v>1223</v>
      </c>
      <c r="E2714" s="267" t="s">
        <v>1222</v>
      </c>
      <c r="F2714" s="266" t="s">
        <v>545</v>
      </c>
      <c r="G2714" s="266" t="s">
        <v>545</v>
      </c>
      <c r="H2714" s="266" t="s">
        <v>545</v>
      </c>
      <c r="I2714" s="266" t="s">
        <v>545</v>
      </c>
      <c r="J2714" s="266" t="s">
        <v>545</v>
      </c>
      <c r="K2714" s="266" t="s">
        <v>545</v>
      </c>
      <c r="L2714" s="266" t="s">
        <v>545</v>
      </c>
      <c r="M2714" s="266" t="s">
        <v>545</v>
      </c>
    </row>
    <row r="2715" spans="2:13">
      <c r="B2715" s="578" t="s">
        <v>1221</v>
      </c>
      <c r="C2715" s="579"/>
      <c r="D2715" s="267" t="s">
        <v>1220</v>
      </c>
      <c r="E2715" s="267" t="s">
        <v>102</v>
      </c>
      <c r="F2715" s="268" t="s">
        <v>545</v>
      </c>
      <c r="G2715" s="268" t="s">
        <v>545</v>
      </c>
      <c r="H2715" s="268" t="s">
        <v>545</v>
      </c>
      <c r="I2715" s="268" t="s">
        <v>545</v>
      </c>
      <c r="J2715" s="268" t="s">
        <v>545</v>
      </c>
      <c r="K2715" s="268" t="s">
        <v>545</v>
      </c>
      <c r="L2715" s="268" t="s">
        <v>545</v>
      </c>
      <c r="M2715" s="268" t="s">
        <v>545</v>
      </c>
    </row>
    <row r="2716" spans="2:13">
      <c r="B2716" s="582" t="s">
        <v>550</v>
      </c>
      <c r="C2716" s="583"/>
      <c r="D2716" s="267" t="s">
        <v>545</v>
      </c>
      <c r="E2716" s="267" t="s">
        <v>545</v>
      </c>
      <c r="F2716" s="267" t="s">
        <v>545</v>
      </c>
      <c r="G2716" s="267" t="s">
        <v>545</v>
      </c>
      <c r="H2716" s="267" t="s">
        <v>545</v>
      </c>
      <c r="I2716" s="267" t="s">
        <v>545</v>
      </c>
      <c r="J2716" s="267" t="s">
        <v>545</v>
      </c>
      <c r="K2716" s="267" t="s">
        <v>545</v>
      </c>
      <c r="L2716" s="267" t="s">
        <v>545</v>
      </c>
      <c r="M2716" s="267" t="s">
        <v>545</v>
      </c>
    </row>
    <row r="2717" spans="2:13">
      <c r="B2717" s="582" t="s">
        <v>549</v>
      </c>
      <c r="C2717" s="583"/>
      <c r="D2717" s="267" t="s">
        <v>1220</v>
      </c>
      <c r="E2717" s="267" t="s">
        <v>102</v>
      </c>
      <c r="F2717" s="266" t="s">
        <v>545</v>
      </c>
      <c r="G2717" s="266" t="s">
        <v>545</v>
      </c>
      <c r="H2717" s="266" t="s">
        <v>545</v>
      </c>
      <c r="I2717" s="266" t="s">
        <v>545</v>
      </c>
      <c r="J2717" s="266" t="s">
        <v>545</v>
      </c>
      <c r="K2717" s="266" t="s">
        <v>545</v>
      </c>
      <c r="L2717" s="266" t="s">
        <v>545</v>
      </c>
      <c r="M2717" s="266" t="s">
        <v>545</v>
      </c>
    </row>
    <row r="2718" spans="2:13">
      <c r="B2718" s="582" t="s">
        <v>548</v>
      </c>
      <c r="C2718" s="583"/>
      <c r="D2718" s="267" t="s">
        <v>1220</v>
      </c>
      <c r="E2718" s="267" t="s">
        <v>102</v>
      </c>
      <c r="F2718" s="266" t="s">
        <v>545</v>
      </c>
      <c r="G2718" s="266" t="s">
        <v>545</v>
      </c>
      <c r="H2718" s="266" t="s">
        <v>545</v>
      </c>
      <c r="I2718" s="266" t="s">
        <v>545</v>
      </c>
      <c r="J2718" s="266" t="s">
        <v>545</v>
      </c>
      <c r="K2718" s="266" t="s">
        <v>545</v>
      </c>
      <c r="L2718" s="266" t="s">
        <v>545</v>
      </c>
      <c r="M2718" s="266" t="s">
        <v>545</v>
      </c>
    </row>
    <row r="2719" spans="2:13">
      <c r="B2719" s="582" t="s">
        <v>547</v>
      </c>
      <c r="C2719" s="583"/>
      <c r="D2719" s="267" t="s">
        <v>1220</v>
      </c>
      <c r="E2719" s="267" t="s">
        <v>102</v>
      </c>
      <c r="F2719" s="266" t="s">
        <v>545</v>
      </c>
      <c r="G2719" s="266" t="s">
        <v>545</v>
      </c>
      <c r="H2719" s="266" t="s">
        <v>545</v>
      </c>
      <c r="I2719" s="266" t="s">
        <v>545</v>
      </c>
      <c r="J2719" s="266" t="s">
        <v>545</v>
      </c>
      <c r="K2719" s="266" t="s">
        <v>545</v>
      </c>
      <c r="L2719" s="266" t="s">
        <v>545</v>
      </c>
      <c r="M2719" s="266" t="s">
        <v>545</v>
      </c>
    </row>
    <row r="2720" spans="2:13">
      <c r="B2720" s="578" t="s">
        <v>640</v>
      </c>
      <c r="C2720" s="579"/>
      <c r="D2720" s="267" t="s">
        <v>1219</v>
      </c>
      <c r="E2720" s="267" t="s">
        <v>1218</v>
      </c>
      <c r="F2720" s="268" t="s">
        <v>545</v>
      </c>
      <c r="G2720" s="268" t="s">
        <v>545</v>
      </c>
      <c r="H2720" s="268" t="s">
        <v>545</v>
      </c>
      <c r="I2720" s="268" t="s">
        <v>545</v>
      </c>
      <c r="J2720" s="268" t="s">
        <v>545</v>
      </c>
      <c r="K2720" s="268" t="s">
        <v>545</v>
      </c>
      <c r="L2720" s="268" t="s">
        <v>545</v>
      </c>
      <c r="M2720" s="268" t="s">
        <v>545</v>
      </c>
    </row>
    <row r="2721" spans="2:13">
      <c r="B2721" s="576" t="s">
        <v>550</v>
      </c>
      <c r="C2721" s="577"/>
      <c r="D2721" s="267" t="s">
        <v>545</v>
      </c>
      <c r="E2721" s="267" t="s">
        <v>545</v>
      </c>
      <c r="F2721" s="267" t="s">
        <v>545</v>
      </c>
      <c r="G2721" s="267" t="s">
        <v>545</v>
      </c>
      <c r="H2721" s="267" t="s">
        <v>545</v>
      </c>
      <c r="I2721" s="267" t="s">
        <v>545</v>
      </c>
      <c r="J2721" s="267" t="s">
        <v>545</v>
      </c>
      <c r="K2721" s="267" t="s">
        <v>545</v>
      </c>
      <c r="L2721" s="267" t="s">
        <v>545</v>
      </c>
      <c r="M2721" s="267" t="s">
        <v>545</v>
      </c>
    </row>
    <row r="2722" spans="2:13">
      <c r="B2722" s="576" t="s">
        <v>549</v>
      </c>
      <c r="C2722" s="577"/>
      <c r="D2722" s="267" t="s">
        <v>1219</v>
      </c>
      <c r="E2722" s="267" t="s">
        <v>1218</v>
      </c>
      <c r="F2722" s="266" t="s">
        <v>545</v>
      </c>
      <c r="G2722" s="266" t="s">
        <v>545</v>
      </c>
      <c r="H2722" s="266" t="s">
        <v>545</v>
      </c>
      <c r="I2722" s="266" t="s">
        <v>545</v>
      </c>
      <c r="J2722" s="266" t="s">
        <v>545</v>
      </c>
      <c r="K2722" s="266" t="s">
        <v>545</v>
      </c>
      <c r="L2722" s="266" t="s">
        <v>545</v>
      </c>
      <c r="M2722" s="266" t="s">
        <v>545</v>
      </c>
    </row>
    <row r="2723" spans="2:13">
      <c r="B2723" s="576" t="s">
        <v>548</v>
      </c>
      <c r="C2723" s="577"/>
      <c r="D2723" s="267" t="s">
        <v>1219</v>
      </c>
      <c r="E2723" s="267" t="s">
        <v>1218</v>
      </c>
      <c r="F2723" s="266" t="s">
        <v>545</v>
      </c>
      <c r="G2723" s="266" t="s">
        <v>545</v>
      </c>
      <c r="H2723" s="266" t="s">
        <v>545</v>
      </c>
      <c r="I2723" s="266" t="s">
        <v>545</v>
      </c>
      <c r="J2723" s="266" t="s">
        <v>545</v>
      </c>
      <c r="K2723" s="266" t="s">
        <v>545</v>
      </c>
      <c r="L2723" s="266" t="s">
        <v>545</v>
      </c>
      <c r="M2723" s="266" t="s">
        <v>545</v>
      </c>
    </row>
    <row r="2724" spans="2:13">
      <c r="B2724" s="576" t="s">
        <v>547</v>
      </c>
      <c r="C2724" s="577"/>
      <c r="D2724" s="267" t="s">
        <v>1219</v>
      </c>
      <c r="E2724" s="267" t="s">
        <v>1218</v>
      </c>
      <c r="F2724" s="266" t="s">
        <v>545</v>
      </c>
      <c r="G2724" s="266" t="s">
        <v>545</v>
      </c>
      <c r="H2724" s="266" t="s">
        <v>545</v>
      </c>
      <c r="I2724" s="266" t="s">
        <v>545</v>
      </c>
      <c r="J2724" s="266" t="s">
        <v>545</v>
      </c>
      <c r="K2724" s="266" t="s">
        <v>545</v>
      </c>
      <c r="L2724" s="266" t="s">
        <v>545</v>
      </c>
      <c r="M2724" s="266" t="s">
        <v>545</v>
      </c>
    </row>
    <row r="2725" spans="2:13">
      <c r="B2725" s="578" t="s">
        <v>1217</v>
      </c>
      <c r="C2725" s="579"/>
      <c r="D2725" s="267" t="s">
        <v>1216</v>
      </c>
      <c r="E2725" s="267" t="s">
        <v>1215</v>
      </c>
      <c r="F2725" s="268" t="s">
        <v>545</v>
      </c>
      <c r="G2725" s="268" t="s">
        <v>545</v>
      </c>
      <c r="H2725" s="268" t="s">
        <v>545</v>
      </c>
      <c r="I2725" s="268" t="s">
        <v>545</v>
      </c>
      <c r="J2725" s="268" t="s">
        <v>545</v>
      </c>
      <c r="K2725" s="268" t="s">
        <v>545</v>
      </c>
      <c r="L2725" s="268" t="s">
        <v>545</v>
      </c>
      <c r="M2725" s="268" t="s">
        <v>545</v>
      </c>
    </row>
    <row r="2726" spans="2:13">
      <c r="B2726" s="576" t="s">
        <v>550</v>
      </c>
      <c r="C2726" s="577"/>
      <c r="D2726" s="267" t="s">
        <v>545</v>
      </c>
      <c r="E2726" s="267" t="s">
        <v>545</v>
      </c>
      <c r="F2726" s="267" t="s">
        <v>545</v>
      </c>
      <c r="G2726" s="267" t="s">
        <v>545</v>
      </c>
      <c r="H2726" s="267" t="s">
        <v>545</v>
      </c>
      <c r="I2726" s="267" t="s">
        <v>545</v>
      </c>
      <c r="J2726" s="267" t="s">
        <v>545</v>
      </c>
      <c r="K2726" s="267" t="s">
        <v>545</v>
      </c>
      <c r="L2726" s="267" t="s">
        <v>545</v>
      </c>
      <c r="M2726" s="267" t="s">
        <v>545</v>
      </c>
    </row>
    <row r="2727" spans="2:13">
      <c r="B2727" s="576" t="s">
        <v>549</v>
      </c>
      <c r="C2727" s="577"/>
      <c r="D2727" s="267" t="s">
        <v>1216</v>
      </c>
      <c r="E2727" s="267" t="s">
        <v>1215</v>
      </c>
      <c r="F2727" s="266" t="s">
        <v>545</v>
      </c>
      <c r="G2727" s="266" t="s">
        <v>545</v>
      </c>
      <c r="H2727" s="266" t="s">
        <v>545</v>
      </c>
      <c r="I2727" s="266" t="s">
        <v>545</v>
      </c>
      <c r="J2727" s="266" t="s">
        <v>545</v>
      </c>
      <c r="K2727" s="266" t="s">
        <v>545</v>
      </c>
      <c r="L2727" s="266" t="s">
        <v>545</v>
      </c>
      <c r="M2727" s="266" t="s">
        <v>545</v>
      </c>
    </row>
    <row r="2728" spans="2:13">
      <c r="B2728" s="576" t="s">
        <v>548</v>
      </c>
      <c r="C2728" s="577"/>
      <c r="D2728" s="267" t="s">
        <v>1216</v>
      </c>
      <c r="E2728" s="267" t="s">
        <v>1215</v>
      </c>
      <c r="F2728" s="266" t="s">
        <v>545</v>
      </c>
      <c r="G2728" s="266" t="s">
        <v>545</v>
      </c>
      <c r="H2728" s="266" t="s">
        <v>545</v>
      </c>
      <c r="I2728" s="266" t="s">
        <v>545</v>
      </c>
      <c r="J2728" s="266" t="s">
        <v>545</v>
      </c>
      <c r="K2728" s="266" t="s">
        <v>545</v>
      </c>
      <c r="L2728" s="266" t="s">
        <v>545</v>
      </c>
      <c r="M2728" s="266" t="s">
        <v>545</v>
      </c>
    </row>
    <row r="2729" spans="2:13">
      <c r="B2729" s="576" t="s">
        <v>547</v>
      </c>
      <c r="C2729" s="577"/>
      <c r="D2729" s="267" t="s">
        <v>1216</v>
      </c>
      <c r="E2729" s="267" t="s">
        <v>1215</v>
      </c>
      <c r="F2729" s="266" t="s">
        <v>545</v>
      </c>
      <c r="G2729" s="266" t="s">
        <v>545</v>
      </c>
      <c r="H2729" s="266" t="s">
        <v>545</v>
      </c>
      <c r="I2729" s="266" t="s">
        <v>545</v>
      </c>
      <c r="J2729" s="266" t="s">
        <v>545</v>
      </c>
      <c r="K2729" s="266" t="s">
        <v>545</v>
      </c>
      <c r="L2729" s="266" t="s">
        <v>545</v>
      </c>
      <c r="M2729" s="266" t="s">
        <v>545</v>
      </c>
    </row>
    <row r="2730" spans="2:13">
      <c r="B2730" s="578" t="s">
        <v>1214</v>
      </c>
      <c r="C2730" s="579"/>
      <c r="D2730" s="267" t="s">
        <v>1213</v>
      </c>
      <c r="E2730" s="267" t="s">
        <v>102</v>
      </c>
      <c r="F2730" s="268" t="s">
        <v>545</v>
      </c>
      <c r="G2730" s="268" t="s">
        <v>545</v>
      </c>
      <c r="H2730" s="268" t="s">
        <v>545</v>
      </c>
      <c r="I2730" s="268" t="s">
        <v>545</v>
      </c>
      <c r="J2730" s="268" t="s">
        <v>545</v>
      </c>
      <c r="K2730" s="268" t="s">
        <v>545</v>
      </c>
      <c r="L2730" s="268" t="s">
        <v>545</v>
      </c>
      <c r="M2730" s="268" t="s">
        <v>545</v>
      </c>
    </row>
    <row r="2731" spans="2:13">
      <c r="B2731" s="582" t="s">
        <v>550</v>
      </c>
      <c r="C2731" s="583"/>
      <c r="D2731" s="267" t="s">
        <v>545</v>
      </c>
      <c r="E2731" s="267" t="s">
        <v>545</v>
      </c>
      <c r="F2731" s="267" t="s">
        <v>545</v>
      </c>
      <c r="G2731" s="267" t="s">
        <v>545</v>
      </c>
      <c r="H2731" s="267" t="s">
        <v>545</v>
      </c>
      <c r="I2731" s="267" t="s">
        <v>545</v>
      </c>
      <c r="J2731" s="267" t="s">
        <v>545</v>
      </c>
      <c r="K2731" s="267" t="s">
        <v>545</v>
      </c>
      <c r="L2731" s="267" t="s">
        <v>545</v>
      </c>
      <c r="M2731" s="267" t="s">
        <v>545</v>
      </c>
    </row>
    <row r="2732" spans="2:13">
      <c r="B2732" s="582" t="s">
        <v>549</v>
      </c>
      <c r="C2732" s="583"/>
      <c r="D2732" s="267" t="s">
        <v>1213</v>
      </c>
      <c r="E2732" s="267" t="s">
        <v>102</v>
      </c>
      <c r="F2732" s="266" t="s">
        <v>545</v>
      </c>
      <c r="G2732" s="266" t="s">
        <v>545</v>
      </c>
      <c r="H2732" s="266" t="s">
        <v>545</v>
      </c>
      <c r="I2732" s="266" t="s">
        <v>545</v>
      </c>
      <c r="J2732" s="266" t="s">
        <v>545</v>
      </c>
      <c r="K2732" s="266" t="s">
        <v>545</v>
      </c>
      <c r="L2732" s="266" t="s">
        <v>545</v>
      </c>
      <c r="M2732" s="266" t="s">
        <v>545</v>
      </c>
    </row>
    <row r="2733" spans="2:13">
      <c r="B2733" s="582" t="s">
        <v>548</v>
      </c>
      <c r="C2733" s="583"/>
      <c r="D2733" s="267" t="s">
        <v>1213</v>
      </c>
      <c r="E2733" s="267" t="s">
        <v>102</v>
      </c>
      <c r="F2733" s="266" t="s">
        <v>545</v>
      </c>
      <c r="G2733" s="266" t="s">
        <v>545</v>
      </c>
      <c r="H2733" s="266" t="s">
        <v>545</v>
      </c>
      <c r="I2733" s="266" t="s">
        <v>545</v>
      </c>
      <c r="J2733" s="266" t="s">
        <v>545</v>
      </c>
      <c r="K2733" s="266" t="s">
        <v>545</v>
      </c>
      <c r="L2733" s="266" t="s">
        <v>545</v>
      </c>
      <c r="M2733" s="266" t="s">
        <v>545</v>
      </c>
    </row>
    <row r="2734" spans="2:13">
      <c r="B2734" s="582" t="s">
        <v>547</v>
      </c>
      <c r="C2734" s="583"/>
      <c r="D2734" s="267" t="s">
        <v>1213</v>
      </c>
      <c r="E2734" s="267" t="s">
        <v>102</v>
      </c>
      <c r="F2734" s="266" t="s">
        <v>545</v>
      </c>
      <c r="G2734" s="266" t="s">
        <v>545</v>
      </c>
      <c r="H2734" s="266" t="s">
        <v>545</v>
      </c>
      <c r="I2734" s="266" t="s">
        <v>545</v>
      </c>
      <c r="J2734" s="266" t="s">
        <v>545</v>
      </c>
      <c r="K2734" s="266" t="s">
        <v>545</v>
      </c>
      <c r="L2734" s="266" t="s">
        <v>545</v>
      </c>
      <c r="M2734" s="266" t="s">
        <v>545</v>
      </c>
    </row>
    <row r="2735" spans="2:13">
      <c r="B2735" s="578" t="s">
        <v>1212</v>
      </c>
      <c r="C2735" s="579"/>
      <c r="D2735" s="267" t="s">
        <v>1211</v>
      </c>
      <c r="E2735" s="267" t="s">
        <v>1210</v>
      </c>
      <c r="F2735" s="268" t="s">
        <v>545</v>
      </c>
      <c r="G2735" s="268" t="s">
        <v>545</v>
      </c>
      <c r="H2735" s="268" t="s">
        <v>545</v>
      </c>
      <c r="I2735" s="268" t="s">
        <v>545</v>
      </c>
      <c r="J2735" s="268" t="s">
        <v>545</v>
      </c>
      <c r="K2735" s="268" t="s">
        <v>545</v>
      </c>
      <c r="L2735" s="268" t="s">
        <v>545</v>
      </c>
      <c r="M2735" s="268" t="s">
        <v>545</v>
      </c>
    </row>
    <row r="2736" spans="2:13">
      <c r="B2736" s="576" t="s">
        <v>550</v>
      </c>
      <c r="C2736" s="577"/>
      <c r="D2736" s="267" t="s">
        <v>545</v>
      </c>
      <c r="E2736" s="267" t="s">
        <v>545</v>
      </c>
      <c r="F2736" s="267" t="s">
        <v>545</v>
      </c>
      <c r="G2736" s="267" t="s">
        <v>545</v>
      </c>
      <c r="H2736" s="267" t="s">
        <v>545</v>
      </c>
      <c r="I2736" s="267" t="s">
        <v>545</v>
      </c>
      <c r="J2736" s="267" t="s">
        <v>545</v>
      </c>
      <c r="K2736" s="267" t="s">
        <v>545</v>
      </c>
      <c r="L2736" s="267" t="s">
        <v>545</v>
      </c>
      <c r="M2736" s="267" t="s">
        <v>545</v>
      </c>
    </row>
    <row r="2737" spans="2:13">
      <c r="B2737" s="576" t="s">
        <v>549</v>
      </c>
      <c r="C2737" s="577"/>
      <c r="D2737" s="267" t="s">
        <v>1211</v>
      </c>
      <c r="E2737" s="267" t="s">
        <v>1210</v>
      </c>
      <c r="F2737" s="266" t="s">
        <v>545</v>
      </c>
      <c r="G2737" s="266" t="s">
        <v>545</v>
      </c>
      <c r="H2737" s="266" t="s">
        <v>545</v>
      </c>
      <c r="I2737" s="266" t="s">
        <v>545</v>
      </c>
      <c r="J2737" s="266" t="s">
        <v>545</v>
      </c>
      <c r="K2737" s="266" t="s">
        <v>545</v>
      </c>
      <c r="L2737" s="266" t="s">
        <v>545</v>
      </c>
      <c r="M2737" s="266" t="s">
        <v>545</v>
      </c>
    </row>
    <row r="2738" spans="2:13">
      <c r="B2738" s="576" t="s">
        <v>548</v>
      </c>
      <c r="C2738" s="577"/>
      <c r="D2738" s="267" t="s">
        <v>1211</v>
      </c>
      <c r="E2738" s="267" t="s">
        <v>1210</v>
      </c>
      <c r="F2738" s="266" t="s">
        <v>545</v>
      </c>
      <c r="G2738" s="266" t="s">
        <v>545</v>
      </c>
      <c r="H2738" s="266" t="s">
        <v>545</v>
      </c>
      <c r="I2738" s="266" t="s">
        <v>545</v>
      </c>
      <c r="J2738" s="266" t="s">
        <v>545</v>
      </c>
      <c r="K2738" s="266" t="s">
        <v>545</v>
      </c>
      <c r="L2738" s="266" t="s">
        <v>545</v>
      </c>
      <c r="M2738" s="266" t="s">
        <v>545</v>
      </c>
    </row>
    <row r="2739" spans="2:13">
      <c r="B2739" s="576" t="s">
        <v>547</v>
      </c>
      <c r="C2739" s="577"/>
      <c r="D2739" s="267" t="s">
        <v>1211</v>
      </c>
      <c r="E2739" s="267" t="s">
        <v>1210</v>
      </c>
      <c r="F2739" s="266" t="s">
        <v>545</v>
      </c>
      <c r="G2739" s="266" t="s">
        <v>545</v>
      </c>
      <c r="H2739" s="266" t="s">
        <v>545</v>
      </c>
      <c r="I2739" s="266" t="s">
        <v>545</v>
      </c>
      <c r="J2739" s="266" t="s">
        <v>545</v>
      </c>
      <c r="K2739" s="266" t="s">
        <v>545</v>
      </c>
      <c r="L2739" s="266" t="s">
        <v>545</v>
      </c>
      <c r="M2739" s="266" t="s">
        <v>545</v>
      </c>
    </row>
    <row r="2740" spans="2:13">
      <c r="B2740" s="578" t="s">
        <v>644</v>
      </c>
      <c r="C2740" s="579"/>
      <c r="D2740" s="267" t="s">
        <v>1209</v>
      </c>
      <c r="E2740" s="267" t="s">
        <v>1208</v>
      </c>
      <c r="F2740" s="268" t="s">
        <v>545</v>
      </c>
      <c r="G2740" s="268" t="s">
        <v>545</v>
      </c>
      <c r="H2740" s="268" t="s">
        <v>545</v>
      </c>
      <c r="I2740" s="268" t="s">
        <v>545</v>
      </c>
      <c r="J2740" s="268" t="s">
        <v>545</v>
      </c>
      <c r="K2740" s="268" t="s">
        <v>545</v>
      </c>
      <c r="L2740" s="268" t="s">
        <v>545</v>
      </c>
      <c r="M2740" s="268" t="s">
        <v>545</v>
      </c>
    </row>
    <row r="2741" spans="2:13">
      <c r="B2741" s="576" t="s">
        <v>550</v>
      </c>
      <c r="C2741" s="577"/>
      <c r="D2741" s="267" t="s">
        <v>545</v>
      </c>
      <c r="E2741" s="267" t="s">
        <v>545</v>
      </c>
      <c r="F2741" s="267" t="s">
        <v>545</v>
      </c>
      <c r="G2741" s="267" t="s">
        <v>545</v>
      </c>
      <c r="H2741" s="267" t="s">
        <v>545</v>
      </c>
      <c r="I2741" s="267" t="s">
        <v>545</v>
      </c>
      <c r="J2741" s="267" t="s">
        <v>545</v>
      </c>
      <c r="K2741" s="267" t="s">
        <v>545</v>
      </c>
      <c r="L2741" s="267" t="s">
        <v>545</v>
      </c>
      <c r="M2741" s="267" t="s">
        <v>545</v>
      </c>
    </row>
    <row r="2742" spans="2:13">
      <c r="B2742" s="576" t="s">
        <v>549</v>
      </c>
      <c r="C2742" s="577"/>
      <c r="D2742" s="267" t="s">
        <v>1209</v>
      </c>
      <c r="E2742" s="267" t="s">
        <v>1208</v>
      </c>
      <c r="F2742" s="266" t="s">
        <v>545</v>
      </c>
      <c r="G2742" s="266" t="s">
        <v>545</v>
      </c>
      <c r="H2742" s="266" t="s">
        <v>545</v>
      </c>
      <c r="I2742" s="266" t="s">
        <v>545</v>
      </c>
      <c r="J2742" s="266" t="s">
        <v>545</v>
      </c>
      <c r="K2742" s="266" t="s">
        <v>545</v>
      </c>
      <c r="L2742" s="266" t="s">
        <v>545</v>
      </c>
      <c r="M2742" s="266" t="s">
        <v>545</v>
      </c>
    </row>
    <row r="2743" spans="2:13">
      <c r="B2743" s="576" t="s">
        <v>548</v>
      </c>
      <c r="C2743" s="577"/>
      <c r="D2743" s="267" t="s">
        <v>1209</v>
      </c>
      <c r="E2743" s="267" t="s">
        <v>1208</v>
      </c>
      <c r="F2743" s="266" t="s">
        <v>545</v>
      </c>
      <c r="G2743" s="266" t="s">
        <v>545</v>
      </c>
      <c r="H2743" s="266" t="s">
        <v>545</v>
      </c>
      <c r="I2743" s="266" t="s">
        <v>545</v>
      </c>
      <c r="J2743" s="266" t="s">
        <v>545</v>
      </c>
      <c r="K2743" s="266" t="s">
        <v>545</v>
      </c>
      <c r="L2743" s="266" t="s">
        <v>545</v>
      </c>
      <c r="M2743" s="266" t="s">
        <v>545</v>
      </c>
    </row>
    <row r="2744" spans="2:13">
      <c r="B2744" s="576" t="s">
        <v>547</v>
      </c>
      <c r="C2744" s="577"/>
      <c r="D2744" s="267" t="s">
        <v>1209</v>
      </c>
      <c r="E2744" s="267" t="s">
        <v>1208</v>
      </c>
      <c r="F2744" s="266" t="s">
        <v>545</v>
      </c>
      <c r="G2744" s="266" t="s">
        <v>545</v>
      </c>
      <c r="H2744" s="266" t="s">
        <v>545</v>
      </c>
      <c r="I2744" s="266" t="s">
        <v>545</v>
      </c>
      <c r="J2744" s="266" t="s">
        <v>545</v>
      </c>
      <c r="K2744" s="266" t="s">
        <v>545</v>
      </c>
      <c r="L2744" s="266" t="s">
        <v>545</v>
      </c>
      <c r="M2744" s="266" t="s">
        <v>545</v>
      </c>
    </row>
    <row r="2745" spans="2:13">
      <c r="B2745" s="578" t="s">
        <v>640</v>
      </c>
      <c r="C2745" s="579"/>
      <c r="D2745" s="267" t="s">
        <v>1207</v>
      </c>
      <c r="E2745" s="267" t="s">
        <v>1206</v>
      </c>
      <c r="F2745" s="268" t="s">
        <v>545</v>
      </c>
      <c r="G2745" s="268" t="s">
        <v>545</v>
      </c>
      <c r="H2745" s="268" t="s">
        <v>545</v>
      </c>
      <c r="I2745" s="268" t="s">
        <v>545</v>
      </c>
      <c r="J2745" s="268" t="s">
        <v>545</v>
      </c>
      <c r="K2745" s="268" t="s">
        <v>545</v>
      </c>
      <c r="L2745" s="268" t="s">
        <v>545</v>
      </c>
      <c r="M2745" s="268" t="s">
        <v>545</v>
      </c>
    </row>
    <row r="2746" spans="2:13">
      <c r="B2746" s="576" t="s">
        <v>550</v>
      </c>
      <c r="C2746" s="577"/>
      <c r="D2746" s="267" t="s">
        <v>545</v>
      </c>
      <c r="E2746" s="267" t="s">
        <v>545</v>
      </c>
      <c r="F2746" s="267" t="s">
        <v>545</v>
      </c>
      <c r="G2746" s="267" t="s">
        <v>545</v>
      </c>
      <c r="H2746" s="267" t="s">
        <v>545</v>
      </c>
      <c r="I2746" s="267" t="s">
        <v>545</v>
      </c>
      <c r="J2746" s="267" t="s">
        <v>545</v>
      </c>
      <c r="K2746" s="267" t="s">
        <v>545</v>
      </c>
      <c r="L2746" s="267" t="s">
        <v>545</v>
      </c>
      <c r="M2746" s="267" t="s">
        <v>545</v>
      </c>
    </row>
    <row r="2747" spans="2:13">
      <c r="B2747" s="576" t="s">
        <v>549</v>
      </c>
      <c r="C2747" s="577"/>
      <c r="D2747" s="267" t="s">
        <v>1207</v>
      </c>
      <c r="E2747" s="267" t="s">
        <v>1206</v>
      </c>
      <c r="F2747" s="266" t="s">
        <v>545</v>
      </c>
      <c r="G2747" s="266" t="s">
        <v>545</v>
      </c>
      <c r="H2747" s="266" t="s">
        <v>545</v>
      </c>
      <c r="I2747" s="266" t="s">
        <v>545</v>
      </c>
      <c r="J2747" s="266" t="s">
        <v>545</v>
      </c>
      <c r="K2747" s="266" t="s">
        <v>545</v>
      </c>
      <c r="L2747" s="266" t="s">
        <v>545</v>
      </c>
      <c r="M2747" s="266" t="s">
        <v>545</v>
      </c>
    </row>
    <row r="2748" spans="2:13">
      <c r="B2748" s="576" t="s">
        <v>548</v>
      </c>
      <c r="C2748" s="577"/>
      <c r="D2748" s="267" t="s">
        <v>1207</v>
      </c>
      <c r="E2748" s="267" t="s">
        <v>1206</v>
      </c>
      <c r="F2748" s="266" t="s">
        <v>545</v>
      </c>
      <c r="G2748" s="266" t="s">
        <v>545</v>
      </c>
      <c r="H2748" s="266" t="s">
        <v>545</v>
      </c>
      <c r="I2748" s="266" t="s">
        <v>545</v>
      </c>
      <c r="J2748" s="266" t="s">
        <v>545</v>
      </c>
      <c r="K2748" s="266" t="s">
        <v>545</v>
      </c>
      <c r="L2748" s="266" t="s">
        <v>545</v>
      </c>
      <c r="M2748" s="266" t="s">
        <v>545</v>
      </c>
    </row>
    <row r="2749" spans="2:13">
      <c r="B2749" s="576" t="s">
        <v>547</v>
      </c>
      <c r="C2749" s="577"/>
      <c r="D2749" s="267" t="s">
        <v>1207</v>
      </c>
      <c r="E2749" s="267" t="s">
        <v>1206</v>
      </c>
      <c r="F2749" s="266" t="s">
        <v>545</v>
      </c>
      <c r="G2749" s="266" t="s">
        <v>545</v>
      </c>
      <c r="H2749" s="266" t="s">
        <v>545</v>
      </c>
      <c r="I2749" s="266" t="s">
        <v>545</v>
      </c>
      <c r="J2749" s="266" t="s">
        <v>545</v>
      </c>
      <c r="K2749" s="266" t="s">
        <v>545</v>
      </c>
      <c r="L2749" s="266" t="s">
        <v>545</v>
      </c>
      <c r="M2749" s="266" t="s">
        <v>545</v>
      </c>
    </row>
    <row r="2750" spans="2:13">
      <c r="B2750" s="578" t="s">
        <v>1205</v>
      </c>
      <c r="C2750" s="579"/>
      <c r="D2750" s="267" t="s">
        <v>1204</v>
      </c>
      <c r="E2750" s="267" t="s">
        <v>1203</v>
      </c>
      <c r="F2750" s="268" t="s">
        <v>545</v>
      </c>
      <c r="G2750" s="268" t="s">
        <v>545</v>
      </c>
      <c r="H2750" s="268" t="s">
        <v>545</v>
      </c>
      <c r="I2750" s="268" t="s">
        <v>545</v>
      </c>
      <c r="J2750" s="268" t="s">
        <v>545</v>
      </c>
      <c r="K2750" s="268" t="s">
        <v>545</v>
      </c>
      <c r="L2750" s="268" t="s">
        <v>545</v>
      </c>
      <c r="M2750" s="268" t="s">
        <v>545</v>
      </c>
    </row>
    <row r="2751" spans="2:13">
      <c r="B2751" s="576" t="s">
        <v>550</v>
      </c>
      <c r="C2751" s="577"/>
      <c r="D2751" s="267" t="s">
        <v>545</v>
      </c>
      <c r="E2751" s="267" t="s">
        <v>545</v>
      </c>
      <c r="F2751" s="267" t="s">
        <v>545</v>
      </c>
      <c r="G2751" s="267" t="s">
        <v>545</v>
      </c>
      <c r="H2751" s="267" t="s">
        <v>545</v>
      </c>
      <c r="I2751" s="267" t="s">
        <v>545</v>
      </c>
      <c r="J2751" s="267" t="s">
        <v>545</v>
      </c>
      <c r="K2751" s="267" t="s">
        <v>545</v>
      </c>
      <c r="L2751" s="267" t="s">
        <v>545</v>
      </c>
      <c r="M2751" s="267" t="s">
        <v>545</v>
      </c>
    </row>
    <row r="2752" spans="2:13">
      <c r="B2752" s="576" t="s">
        <v>549</v>
      </c>
      <c r="C2752" s="577"/>
      <c r="D2752" s="267" t="s">
        <v>1204</v>
      </c>
      <c r="E2752" s="267" t="s">
        <v>1203</v>
      </c>
      <c r="F2752" s="266" t="s">
        <v>545</v>
      </c>
      <c r="G2752" s="266" t="s">
        <v>545</v>
      </c>
      <c r="H2752" s="266" t="s">
        <v>545</v>
      </c>
      <c r="I2752" s="266" t="s">
        <v>545</v>
      </c>
      <c r="J2752" s="266" t="s">
        <v>545</v>
      </c>
      <c r="K2752" s="266" t="s">
        <v>545</v>
      </c>
      <c r="L2752" s="266" t="s">
        <v>545</v>
      </c>
      <c r="M2752" s="266" t="s">
        <v>545</v>
      </c>
    </row>
    <row r="2753" spans="2:13">
      <c r="B2753" s="576" t="s">
        <v>548</v>
      </c>
      <c r="C2753" s="577"/>
      <c r="D2753" s="267" t="s">
        <v>1204</v>
      </c>
      <c r="E2753" s="267" t="s">
        <v>1203</v>
      </c>
      <c r="F2753" s="266" t="s">
        <v>545</v>
      </c>
      <c r="G2753" s="266" t="s">
        <v>545</v>
      </c>
      <c r="H2753" s="266" t="s">
        <v>545</v>
      </c>
      <c r="I2753" s="266" t="s">
        <v>545</v>
      </c>
      <c r="J2753" s="266" t="s">
        <v>545</v>
      </c>
      <c r="K2753" s="266" t="s">
        <v>545</v>
      </c>
      <c r="L2753" s="266" t="s">
        <v>545</v>
      </c>
      <c r="M2753" s="266" t="s">
        <v>545</v>
      </c>
    </row>
    <row r="2754" spans="2:13">
      <c r="B2754" s="576" t="s">
        <v>547</v>
      </c>
      <c r="C2754" s="577"/>
      <c r="D2754" s="267" t="s">
        <v>1204</v>
      </c>
      <c r="E2754" s="267" t="s">
        <v>1203</v>
      </c>
      <c r="F2754" s="266" t="s">
        <v>545</v>
      </c>
      <c r="G2754" s="266" t="s">
        <v>545</v>
      </c>
      <c r="H2754" s="266" t="s">
        <v>545</v>
      </c>
      <c r="I2754" s="266" t="s">
        <v>545</v>
      </c>
      <c r="J2754" s="266" t="s">
        <v>545</v>
      </c>
      <c r="K2754" s="266" t="s">
        <v>545</v>
      </c>
      <c r="L2754" s="266" t="s">
        <v>545</v>
      </c>
      <c r="M2754" s="266" t="s">
        <v>545</v>
      </c>
    </row>
    <row r="2755" spans="2:13">
      <c r="B2755" s="578" t="s">
        <v>1202</v>
      </c>
      <c r="C2755" s="579"/>
      <c r="D2755" s="267" t="s">
        <v>1201</v>
      </c>
      <c r="E2755" s="267" t="s">
        <v>1200</v>
      </c>
      <c r="F2755" s="268" t="s">
        <v>545</v>
      </c>
      <c r="G2755" s="268" t="s">
        <v>545</v>
      </c>
      <c r="H2755" s="268" t="s">
        <v>545</v>
      </c>
      <c r="I2755" s="268" t="s">
        <v>545</v>
      </c>
      <c r="J2755" s="268" t="s">
        <v>545</v>
      </c>
      <c r="K2755" s="268" t="s">
        <v>545</v>
      </c>
      <c r="L2755" s="268" t="s">
        <v>545</v>
      </c>
      <c r="M2755" s="268" t="s">
        <v>545</v>
      </c>
    </row>
    <row r="2756" spans="2:13">
      <c r="B2756" s="576" t="s">
        <v>550</v>
      </c>
      <c r="C2756" s="577"/>
      <c r="D2756" s="267" t="s">
        <v>545</v>
      </c>
      <c r="E2756" s="267" t="s">
        <v>545</v>
      </c>
      <c r="F2756" s="267" t="s">
        <v>545</v>
      </c>
      <c r="G2756" s="267" t="s">
        <v>545</v>
      </c>
      <c r="H2756" s="267" t="s">
        <v>545</v>
      </c>
      <c r="I2756" s="267" t="s">
        <v>545</v>
      </c>
      <c r="J2756" s="267" t="s">
        <v>545</v>
      </c>
      <c r="K2756" s="267" t="s">
        <v>545</v>
      </c>
      <c r="L2756" s="267" t="s">
        <v>545</v>
      </c>
      <c r="M2756" s="267" t="s">
        <v>545</v>
      </c>
    </row>
    <row r="2757" spans="2:13">
      <c r="B2757" s="576" t="s">
        <v>549</v>
      </c>
      <c r="C2757" s="577"/>
      <c r="D2757" s="267" t="s">
        <v>1201</v>
      </c>
      <c r="E2757" s="267" t="s">
        <v>1200</v>
      </c>
      <c r="F2757" s="266" t="s">
        <v>545</v>
      </c>
      <c r="G2757" s="266" t="s">
        <v>545</v>
      </c>
      <c r="H2757" s="266" t="s">
        <v>545</v>
      </c>
      <c r="I2757" s="266" t="s">
        <v>545</v>
      </c>
      <c r="J2757" s="266" t="s">
        <v>545</v>
      </c>
      <c r="K2757" s="266" t="s">
        <v>545</v>
      </c>
      <c r="L2757" s="266" t="s">
        <v>545</v>
      </c>
      <c r="M2757" s="266" t="s">
        <v>545</v>
      </c>
    </row>
    <row r="2758" spans="2:13">
      <c r="B2758" s="576" t="s">
        <v>548</v>
      </c>
      <c r="C2758" s="577"/>
      <c r="D2758" s="267" t="s">
        <v>1201</v>
      </c>
      <c r="E2758" s="267" t="s">
        <v>1200</v>
      </c>
      <c r="F2758" s="266" t="s">
        <v>545</v>
      </c>
      <c r="G2758" s="266" t="s">
        <v>545</v>
      </c>
      <c r="H2758" s="266" t="s">
        <v>545</v>
      </c>
      <c r="I2758" s="266" t="s">
        <v>545</v>
      </c>
      <c r="J2758" s="266" t="s">
        <v>545</v>
      </c>
      <c r="K2758" s="266" t="s">
        <v>545</v>
      </c>
      <c r="L2758" s="266" t="s">
        <v>545</v>
      </c>
      <c r="M2758" s="266" t="s">
        <v>545</v>
      </c>
    </row>
    <row r="2759" spans="2:13">
      <c r="B2759" s="576" t="s">
        <v>547</v>
      </c>
      <c r="C2759" s="577"/>
      <c r="D2759" s="267" t="s">
        <v>1201</v>
      </c>
      <c r="E2759" s="267" t="s">
        <v>1200</v>
      </c>
      <c r="F2759" s="266" t="s">
        <v>545</v>
      </c>
      <c r="G2759" s="266" t="s">
        <v>545</v>
      </c>
      <c r="H2759" s="266" t="s">
        <v>545</v>
      </c>
      <c r="I2759" s="266" t="s">
        <v>545</v>
      </c>
      <c r="J2759" s="266" t="s">
        <v>545</v>
      </c>
      <c r="K2759" s="266" t="s">
        <v>545</v>
      </c>
      <c r="L2759" s="266" t="s">
        <v>545</v>
      </c>
      <c r="M2759" s="266" t="s">
        <v>545</v>
      </c>
    </row>
    <row r="2760" spans="2:13">
      <c r="B2760" s="578" t="s">
        <v>621</v>
      </c>
      <c r="C2760" s="579"/>
      <c r="D2760" s="267" t="s">
        <v>1199</v>
      </c>
      <c r="E2760" s="267" t="s">
        <v>102</v>
      </c>
      <c r="F2760" s="268" t="s">
        <v>545</v>
      </c>
      <c r="G2760" s="268" t="s">
        <v>545</v>
      </c>
      <c r="H2760" s="268" t="s">
        <v>545</v>
      </c>
      <c r="I2760" s="268" t="s">
        <v>545</v>
      </c>
      <c r="J2760" s="268" t="s">
        <v>545</v>
      </c>
      <c r="K2760" s="268" t="s">
        <v>545</v>
      </c>
      <c r="L2760" s="268" t="s">
        <v>545</v>
      </c>
      <c r="M2760" s="268" t="s">
        <v>545</v>
      </c>
    </row>
    <row r="2761" spans="2:13">
      <c r="B2761" s="576" t="s">
        <v>550</v>
      </c>
      <c r="C2761" s="577"/>
      <c r="D2761" s="267" t="s">
        <v>545</v>
      </c>
      <c r="E2761" s="267" t="s">
        <v>545</v>
      </c>
      <c r="F2761" s="267" t="s">
        <v>545</v>
      </c>
      <c r="G2761" s="267" t="s">
        <v>545</v>
      </c>
      <c r="H2761" s="267" t="s">
        <v>545</v>
      </c>
      <c r="I2761" s="267" t="s">
        <v>545</v>
      </c>
      <c r="J2761" s="267" t="s">
        <v>545</v>
      </c>
      <c r="K2761" s="267" t="s">
        <v>545</v>
      </c>
      <c r="L2761" s="267" t="s">
        <v>545</v>
      </c>
      <c r="M2761" s="267" t="s">
        <v>545</v>
      </c>
    </row>
    <row r="2762" spans="2:13">
      <c r="B2762" s="576" t="s">
        <v>549</v>
      </c>
      <c r="C2762" s="577"/>
      <c r="D2762" s="267" t="s">
        <v>1199</v>
      </c>
      <c r="E2762" s="267" t="s">
        <v>102</v>
      </c>
      <c r="F2762" s="266" t="s">
        <v>545</v>
      </c>
      <c r="G2762" s="266" t="s">
        <v>545</v>
      </c>
      <c r="H2762" s="266" t="s">
        <v>545</v>
      </c>
      <c r="I2762" s="266" t="s">
        <v>545</v>
      </c>
      <c r="J2762" s="266" t="s">
        <v>545</v>
      </c>
      <c r="K2762" s="266" t="s">
        <v>545</v>
      </c>
      <c r="L2762" s="266" t="s">
        <v>545</v>
      </c>
      <c r="M2762" s="266" t="s">
        <v>545</v>
      </c>
    </row>
    <row r="2763" spans="2:13">
      <c r="B2763" s="576" t="s">
        <v>548</v>
      </c>
      <c r="C2763" s="577"/>
      <c r="D2763" s="267" t="s">
        <v>1199</v>
      </c>
      <c r="E2763" s="267" t="s">
        <v>102</v>
      </c>
      <c r="F2763" s="266" t="s">
        <v>545</v>
      </c>
      <c r="G2763" s="266" t="s">
        <v>545</v>
      </c>
      <c r="H2763" s="266" t="s">
        <v>545</v>
      </c>
      <c r="I2763" s="266" t="s">
        <v>545</v>
      </c>
      <c r="J2763" s="266" t="s">
        <v>545</v>
      </c>
      <c r="K2763" s="266" t="s">
        <v>545</v>
      </c>
      <c r="L2763" s="266" t="s">
        <v>545</v>
      </c>
      <c r="M2763" s="266" t="s">
        <v>545</v>
      </c>
    </row>
    <row r="2764" spans="2:13">
      <c r="B2764" s="576" t="s">
        <v>547</v>
      </c>
      <c r="C2764" s="577"/>
      <c r="D2764" s="267" t="s">
        <v>1199</v>
      </c>
      <c r="E2764" s="267" t="s">
        <v>102</v>
      </c>
      <c r="F2764" s="266" t="s">
        <v>545</v>
      </c>
      <c r="G2764" s="266" t="s">
        <v>545</v>
      </c>
      <c r="H2764" s="266" t="s">
        <v>545</v>
      </c>
      <c r="I2764" s="266" t="s">
        <v>545</v>
      </c>
      <c r="J2764" s="266" t="s">
        <v>545</v>
      </c>
      <c r="K2764" s="266" t="s">
        <v>545</v>
      </c>
      <c r="L2764" s="266" t="s">
        <v>545</v>
      </c>
      <c r="M2764" s="266" t="s">
        <v>545</v>
      </c>
    </row>
    <row r="2765" spans="2:13">
      <c r="B2765" s="578" t="s">
        <v>618</v>
      </c>
      <c r="C2765" s="579"/>
      <c r="D2765" s="267" t="s">
        <v>1197</v>
      </c>
      <c r="E2765" s="267" t="s">
        <v>1198</v>
      </c>
      <c r="F2765" s="268" t="s">
        <v>545</v>
      </c>
      <c r="G2765" s="268" t="s">
        <v>545</v>
      </c>
      <c r="H2765" s="268" t="s">
        <v>545</v>
      </c>
      <c r="I2765" s="268" t="s">
        <v>545</v>
      </c>
      <c r="J2765" s="268" t="s">
        <v>545</v>
      </c>
      <c r="K2765" s="268" t="s">
        <v>545</v>
      </c>
      <c r="L2765" s="268" t="s">
        <v>545</v>
      </c>
      <c r="M2765" s="268" t="s">
        <v>545</v>
      </c>
    </row>
    <row r="2766" spans="2:13">
      <c r="B2766" s="610" t="s">
        <v>550</v>
      </c>
      <c r="C2766" s="611"/>
      <c r="D2766" s="267" t="s">
        <v>545</v>
      </c>
      <c r="E2766" s="267" t="s">
        <v>545</v>
      </c>
      <c r="F2766" s="267" t="s">
        <v>545</v>
      </c>
      <c r="G2766" s="267" t="s">
        <v>545</v>
      </c>
      <c r="H2766" s="267" t="s">
        <v>545</v>
      </c>
      <c r="I2766" s="267" t="s">
        <v>545</v>
      </c>
      <c r="J2766" s="267" t="s">
        <v>545</v>
      </c>
      <c r="K2766" s="267" t="s">
        <v>545</v>
      </c>
      <c r="L2766" s="267" t="s">
        <v>545</v>
      </c>
      <c r="M2766" s="267" t="s">
        <v>545</v>
      </c>
    </row>
    <row r="2767" spans="2:13">
      <c r="B2767" s="610" t="s">
        <v>549</v>
      </c>
      <c r="C2767" s="611"/>
      <c r="D2767" s="267" t="s">
        <v>1197</v>
      </c>
      <c r="E2767" s="267" t="s">
        <v>1198</v>
      </c>
      <c r="F2767" s="266" t="s">
        <v>545</v>
      </c>
      <c r="G2767" s="266" t="s">
        <v>545</v>
      </c>
      <c r="H2767" s="266" t="s">
        <v>545</v>
      </c>
      <c r="I2767" s="266" t="s">
        <v>545</v>
      </c>
      <c r="J2767" s="266" t="s">
        <v>545</v>
      </c>
      <c r="K2767" s="266" t="s">
        <v>545</v>
      </c>
      <c r="L2767" s="266" t="s">
        <v>545</v>
      </c>
      <c r="M2767" s="266" t="s">
        <v>545</v>
      </c>
    </row>
    <row r="2768" spans="2:13">
      <c r="B2768" s="610" t="s">
        <v>548</v>
      </c>
      <c r="C2768" s="611"/>
      <c r="D2768" s="267" t="s">
        <v>1197</v>
      </c>
      <c r="E2768" s="267" t="s">
        <v>1198</v>
      </c>
      <c r="F2768" s="266" t="s">
        <v>545</v>
      </c>
      <c r="G2768" s="266" t="s">
        <v>545</v>
      </c>
      <c r="H2768" s="266" t="s">
        <v>545</v>
      </c>
      <c r="I2768" s="266" t="s">
        <v>545</v>
      </c>
      <c r="J2768" s="266" t="s">
        <v>545</v>
      </c>
      <c r="K2768" s="266" t="s">
        <v>545</v>
      </c>
      <c r="L2768" s="266" t="s">
        <v>545</v>
      </c>
      <c r="M2768" s="266" t="s">
        <v>545</v>
      </c>
    </row>
    <row r="2769" spans="2:13">
      <c r="B2769" s="610" t="s">
        <v>547</v>
      </c>
      <c r="C2769" s="611"/>
      <c r="D2769" s="267" t="s">
        <v>1197</v>
      </c>
      <c r="E2769" s="267" t="s">
        <v>1198</v>
      </c>
      <c r="F2769" s="266" t="s">
        <v>545</v>
      </c>
      <c r="G2769" s="266" t="s">
        <v>545</v>
      </c>
      <c r="H2769" s="266" t="s">
        <v>545</v>
      </c>
      <c r="I2769" s="266" t="s">
        <v>545</v>
      </c>
      <c r="J2769" s="266" t="s">
        <v>545</v>
      </c>
      <c r="K2769" s="266" t="s">
        <v>545</v>
      </c>
      <c r="L2769" s="266" t="s">
        <v>545</v>
      </c>
      <c r="M2769" s="266" t="s">
        <v>545</v>
      </c>
    </row>
    <row r="2770" spans="2:13">
      <c r="B2770" s="578" t="s">
        <v>602</v>
      </c>
      <c r="C2770" s="579"/>
      <c r="D2770" s="267" t="s">
        <v>1197</v>
      </c>
      <c r="E2770" s="267" t="s">
        <v>1196</v>
      </c>
      <c r="F2770" s="268" t="s">
        <v>545</v>
      </c>
      <c r="G2770" s="268" t="s">
        <v>545</v>
      </c>
      <c r="H2770" s="268" t="s">
        <v>545</v>
      </c>
      <c r="I2770" s="268" t="s">
        <v>545</v>
      </c>
      <c r="J2770" s="268" t="s">
        <v>545</v>
      </c>
      <c r="K2770" s="268" t="s">
        <v>545</v>
      </c>
      <c r="L2770" s="268" t="s">
        <v>545</v>
      </c>
      <c r="M2770" s="268" t="s">
        <v>545</v>
      </c>
    </row>
    <row r="2771" spans="2:13">
      <c r="B2771" s="610" t="s">
        <v>550</v>
      </c>
      <c r="C2771" s="611"/>
      <c r="D2771" s="267" t="s">
        <v>545</v>
      </c>
      <c r="E2771" s="267" t="s">
        <v>545</v>
      </c>
      <c r="F2771" s="267" t="s">
        <v>545</v>
      </c>
      <c r="G2771" s="267" t="s">
        <v>545</v>
      </c>
      <c r="H2771" s="267" t="s">
        <v>545</v>
      </c>
      <c r="I2771" s="267" t="s">
        <v>545</v>
      </c>
      <c r="J2771" s="267" t="s">
        <v>545</v>
      </c>
      <c r="K2771" s="267" t="s">
        <v>545</v>
      </c>
      <c r="L2771" s="267" t="s">
        <v>545</v>
      </c>
      <c r="M2771" s="267" t="s">
        <v>545</v>
      </c>
    </row>
    <row r="2772" spans="2:13">
      <c r="B2772" s="610" t="s">
        <v>549</v>
      </c>
      <c r="C2772" s="611"/>
      <c r="D2772" s="267" t="s">
        <v>1197</v>
      </c>
      <c r="E2772" s="267" t="s">
        <v>1196</v>
      </c>
      <c r="F2772" s="266" t="s">
        <v>545</v>
      </c>
      <c r="G2772" s="266" t="s">
        <v>545</v>
      </c>
      <c r="H2772" s="266" t="s">
        <v>545</v>
      </c>
      <c r="I2772" s="266" t="s">
        <v>545</v>
      </c>
      <c r="J2772" s="266" t="s">
        <v>545</v>
      </c>
      <c r="K2772" s="266" t="s">
        <v>545</v>
      </c>
      <c r="L2772" s="266" t="s">
        <v>545</v>
      </c>
      <c r="M2772" s="266" t="s">
        <v>545</v>
      </c>
    </row>
    <row r="2773" spans="2:13">
      <c r="B2773" s="610" t="s">
        <v>548</v>
      </c>
      <c r="C2773" s="611"/>
      <c r="D2773" s="267" t="s">
        <v>1197</v>
      </c>
      <c r="E2773" s="267" t="s">
        <v>1196</v>
      </c>
      <c r="F2773" s="266" t="s">
        <v>545</v>
      </c>
      <c r="G2773" s="266" t="s">
        <v>545</v>
      </c>
      <c r="H2773" s="266" t="s">
        <v>545</v>
      </c>
      <c r="I2773" s="266" t="s">
        <v>545</v>
      </c>
      <c r="J2773" s="266" t="s">
        <v>545</v>
      </c>
      <c r="K2773" s="266" t="s">
        <v>545</v>
      </c>
      <c r="L2773" s="266" t="s">
        <v>545</v>
      </c>
      <c r="M2773" s="266" t="s">
        <v>545</v>
      </c>
    </row>
    <row r="2774" spans="2:13">
      <c r="B2774" s="610" t="s">
        <v>547</v>
      </c>
      <c r="C2774" s="611"/>
      <c r="D2774" s="267" t="s">
        <v>1197</v>
      </c>
      <c r="E2774" s="267" t="s">
        <v>1196</v>
      </c>
      <c r="F2774" s="266" t="s">
        <v>545</v>
      </c>
      <c r="G2774" s="266" t="s">
        <v>545</v>
      </c>
      <c r="H2774" s="266" t="s">
        <v>545</v>
      </c>
      <c r="I2774" s="266" t="s">
        <v>545</v>
      </c>
      <c r="J2774" s="266" t="s">
        <v>545</v>
      </c>
      <c r="K2774" s="266" t="s">
        <v>545</v>
      </c>
      <c r="L2774" s="266" t="s">
        <v>545</v>
      </c>
      <c r="M2774" s="266" t="s">
        <v>545</v>
      </c>
    </row>
    <row r="2775" spans="2:13">
      <c r="B2775" s="578" t="s">
        <v>1195</v>
      </c>
      <c r="C2775" s="579"/>
      <c r="D2775" s="267" t="s">
        <v>1194</v>
      </c>
      <c r="E2775" s="267" t="s">
        <v>102</v>
      </c>
      <c r="F2775" s="268" t="s">
        <v>545</v>
      </c>
      <c r="G2775" s="268" t="s">
        <v>545</v>
      </c>
      <c r="H2775" s="268" t="s">
        <v>545</v>
      </c>
      <c r="I2775" s="268" t="s">
        <v>545</v>
      </c>
      <c r="J2775" s="268" t="s">
        <v>545</v>
      </c>
      <c r="K2775" s="268" t="s">
        <v>545</v>
      </c>
      <c r="L2775" s="268" t="s">
        <v>545</v>
      </c>
      <c r="M2775" s="268" t="s">
        <v>545</v>
      </c>
    </row>
    <row r="2776" spans="2:13">
      <c r="B2776" s="608" t="s">
        <v>550</v>
      </c>
      <c r="C2776" s="609"/>
      <c r="D2776" s="267" t="s">
        <v>545</v>
      </c>
      <c r="E2776" s="267" t="s">
        <v>545</v>
      </c>
      <c r="F2776" s="267" t="s">
        <v>545</v>
      </c>
      <c r="G2776" s="267" t="s">
        <v>545</v>
      </c>
      <c r="H2776" s="267" t="s">
        <v>545</v>
      </c>
      <c r="I2776" s="267" t="s">
        <v>545</v>
      </c>
      <c r="J2776" s="267" t="s">
        <v>545</v>
      </c>
      <c r="K2776" s="267" t="s">
        <v>545</v>
      </c>
      <c r="L2776" s="267" t="s">
        <v>545</v>
      </c>
      <c r="M2776" s="267" t="s">
        <v>545</v>
      </c>
    </row>
    <row r="2777" spans="2:13">
      <c r="B2777" s="608" t="s">
        <v>549</v>
      </c>
      <c r="C2777" s="609"/>
      <c r="D2777" s="267" t="s">
        <v>1194</v>
      </c>
      <c r="E2777" s="267" t="s">
        <v>102</v>
      </c>
      <c r="F2777" s="266" t="s">
        <v>545</v>
      </c>
      <c r="G2777" s="266" t="s">
        <v>545</v>
      </c>
      <c r="H2777" s="266" t="s">
        <v>545</v>
      </c>
      <c r="I2777" s="266" t="s">
        <v>545</v>
      </c>
      <c r="J2777" s="266" t="s">
        <v>545</v>
      </c>
      <c r="K2777" s="266" t="s">
        <v>545</v>
      </c>
      <c r="L2777" s="266" t="s">
        <v>545</v>
      </c>
      <c r="M2777" s="266" t="s">
        <v>545</v>
      </c>
    </row>
    <row r="2778" spans="2:13">
      <c r="B2778" s="608" t="s">
        <v>548</v>
      </c>
      <c r="C2778" s="609"/>
      <c r="D2778" s="267" t="s">
        <v>1194</v>
      </c>
      <c r="E2778" s="267" t="s">
        <v>102</v>
      </c>
      <c r="F2778" s="266" t="s">
        <v>545</v>
      </c>
      <c r="G2778" s="266" t="s">
        <v>545</v>
      </c>
      <c r="H2778" s="266" t="s">
        <v>545</v>
      </c>
      <c r="I2778" s="266" t="s">
        <v>545</v>
      </c>
      <c r="J2778" s="266" t="s">
        <v>545</v>
      </c>
      <c r="K2778" s="266" t="s">
        <v>545</v>
      </c>
      <c r="L2778" s="266" t="s">
        <v>545</v>
      </c>
      <c r="M2778" s="266" t="s">
        <v>545</v>
      </c>
    </row>
    <row r="2779" spans="2:13">
      <c r="B2779" s="608" t="s">
        <v>547</v>
      </c>
      <c r="C2779" s="609"/>
      <c r="D2779" s="267" t="s">
        <v>1194</v>
      </c>
      <c r="E2779" s="267" t="s">
        <v>102</v>
      </c>
      <c r="F2779" s="266" t="s">
        <v>545</v>
      </c>
      <c r="G2779" s="266" t="s">
        <v>545</v>
      </c>
      <c r="H2779" s="266" t="s">
        <v>545</v>
      </c>
      <c r="I2779" s="266" t="s">
        <v>545</v>
      </c>
      <c r="J2779" s="266" t="s">
        <v>545</v>
      </c>
      <c r="K2779" s="266" t="s">
        <v>545</v>
      </c>
      <c r="L2779" s="266" t="s">
        <v>545</v>
      </c>
      <c r="M2779" s="266" t="s">
        <v>545</v>
      </c>
    </row>
    <row r="2780" spans="2:13">
      <c r="B2780" s="578" t="s">
        <v>1193</v>
      </c>
      <c r="C2780" s="579"/>
      <c r="D2780" s="267" t="s">
        <v>1190</v>
      </c>
      <c r="E2780" s="267" t="s">
        <v>1192</v>
      </c>
      <c r="F2780" s="268" t="s">
        <v>545</v>
      </c>
      <c r="G2780" s="268" t="s">
        <v>545</v>
      </c>
      <c r="H2780" s="268" t="s">
        <v>545</v>
      </c>
      <c r="I2780" s="268" t="s">
        <v>545</v>
      </c>
      <c r="J2780" s="268" t="s">
        <v>545</v>
      </c>
      <c r="K2780" s="268" t="s">
        <v>545</v>
      </c>
      <c r="L2780" s="268" t="s">
        <v>545</v>
      </c>
      <c r="M2780" s="268" t="s">
        <v>545</v>
      </c>
    </row>
    <row r="2781" spans="2:13">
      <c r="B2781" s="582" t="s">
        <v>550</v>
      </c>
      <c r="C2781" s="583"/>
      <c r="D2781" s="267" t="s">
        <v>545</v>
      </c>
      <c r="E2781" s="267" t="s">
        <v>545</v>
      </c>
      <c r="F2781" s="267" t="s">
        <v>545</v>
      </c>
      <c r="G2781" s="267" t="s">
        <v>545</v>
      </c>
      <c r="H2781" s="267" t="s">
        <v>545</v>
      </c>
      <c r="I2781" s="267" t="s">
        <v>545</v>
      </c>
      <c r="J2781" s="267" t="s">
        <v>545</v>
      </c>
      <c r="K2781" s="267" t="s">
        <v>545</v>
      </c>
      <c r="L2781" s="267" t="s">
        <v>545</v>
      </c>
      <c r="M2781" s="267" t="s">
        <v>545</v>
      </c>
    </row>
    <row r="2782" spans="2:13">
      <c r="B2782" s="582" t="s">
        <v>549</v>
      </c>
      <c r="C2782" s="583"/>
      <c r="D2782" s="267" t="s">
        <v>1190</v>
      </c>
      <c r="E2782" s="267" t="s">
        <v>1192</v>
      </c>
      <c r="F2782" s="266" t="s">
        <v>545</v>
      </c>
      <c r="G2782" s="266" t="s">
        <v>545</v>
      </c>
      <c r="H2782" s="266" t="s">
        <v>545</v>
      </c>
      <c r="I2782" s="266" t="s">
        <v>545</v>
      </c>
      <c r="J2782" s="266" t="s">
        <v>545</v>
      </c>
      <c r="K2782" s="266" t="s">
        <v>545</v>
      </c>
      <c r="L2782" s="266" t="s">
        <v>545</v>
      </c>
      <c r="M2782" s="266" t="s">
        <v>545</v>
      </c>
    </row>
    <row r="2783" spans="2:13">
      <c r="B2783" s="582" t="s">
        <v>548</v>
      </c>
      <c r="C2783" s="583"/>
      <c r="D2783" s="267" t="s">
        <v>1190</v>
      </c>
      <c r="E2783" s="267" t="s">
        <v>1192</v>
      </c>
      <c r="F2783" s="266" t="s">
        <v>545</v>
      </c>
      <c r="G2783" s="266" t="s">
        <v>545</v>
      </c>
      <c r="H2783" s="266" t="s">
        <v>545</v>
      </c>
      <c r="I2783" s="266" t="s">
        <v>545</v>
      </c>
      <c r="J2783" s="266" t="s">
        <v>545</v>
      </c>
      <c r="K2783" s="266" t="s">
        <v>545</v>
      </c>
      <c r="L2783" s="266" t="s">
        <v>545</v>
      </c>
      <c r="M2783" s="266" t="s">
        <v>545</v>
      </c>
    </row>
    <row r="2784" spans="2:13">
      <c r="B2784" s="582" t="s">
        <v>547</v>
      </c>
      <c r="C2784" s="583"/>
      <c r="D2784" s="267" t="s">
        <v>1190</v>
      </c>
      <c r="E2784" s="267" t="s">
        <v>1192</v>
      </c>
      <c r="F2784" s="266" t="s">
        <v>545</v>
      </c>
      <c r="G2784" s="266" t="s">
        <v>545</v>
      </c>
      <c r="H2784" s="266" t="s">
        <v>545</v>
      </c>
      <c r="I2784" s="266" t="s">
        <v>545</v>
      </c>
      <c r="J2784" s="266" t="s">
        <v>545</v>
      </c>
      <c r="K2784" s="266" t="s">
        <v>545</v>
      </c>
      <c r="L2784" s="266" t="s">
        <v>545</v>
      </c>
      <c r="M2784" s="266" t="s">
        <v>545</v>
      </c>
    </row>
    <row r="2785" spans="2:13">
      <c r="B2785" s="578" t="s">
        <v>1191</v>
      </c>
      <c r="C2785" s="579"/>
      <c r="D2785" s="267" t="s">
        <v>1190</v>
      </c>
      <c r="E2785" s="267" t="s">
        <v>1189</v>
      </c>
      <c r="F2785" s="268" t="s">
        <v>545</v>
      </c>
      <c r="G2785" s="268" t="s">
        <v>545</v>
      </c>
      <c r="H2785" s="268" t="s">
        <v>545</v>
      </c>
      <c r="I2785" s="268" t="s">
        <v>545</v>
      </c>
      <c r="J2785" s="268" t="s">
        <v>545</v>
      </c>
      <c r="K2785" s="268" t="s">
        <v>545</v>
      </c>
      <c r="L2785" s="268" t="s">
        <v>545</v>
      </c>
      <c r="M2785" s="268" t="s">
        <v>545</v>
      </c>
    </row>
    <row r="2786" spans="2:13">
      <c r="B2786" s="582" t="s">
        <v>550</v>
      </c>
      <c r="C2786" s="583"/>
      <c r="D2786" s="267" t="s">
        <v>545</v>
      </c>
      <c r="E2786" s="267" t="s">
        <v>545</v>
      </c>
      <c r="F2786" s="267" t="s">
        <v>545</v>
      </c>
      <c r="G2786" s="267" t="s">
        <v>545</v>
      </c>
      <c r="H2786" s="267" t="s">
        <v>545</v>
      </c>
      <c r="I2786" s="267" t="s">
        <v>545</v>
      </c>
      <c r="J2786" s="267" t="s">
        <v>545</v>
      </c>
      <c r="K2786" s="267" t="s">
        <v>545</v>
      </c>
      <c r="L2786" s="267" t="s">
        <v>545</v>
      </c>
      <c r="M2786" s="267" t="s">
        <v>545</v>
      </c>
    </row>
    <row r="2787" spans="2:13">
      <c r="B2787" s="582" t="s">
        <v>549</v>
      </c>
      <c r="C2787" s="583"/>
      <c r="D2787" s="267" t="s">
        <v>1190</v>
      </c>
      <c r="E2787" s="267" t="s">
        <v>1189</v>
      </c>
      <c r="F2787" s="266" t="s">
        <v>545</v>
      </c>
      <c r="G2787" s="266" t="s">
        <v>545</v>
      </c>
      <c r="H2787" s="266" t="s">
        <v>545</v>
      </c>
      <c r="I2787" s="266" t="s">
        <v>545</v>
      </c>
      <c r="J2787" s="266" t="s">
        <v>545</v>
      </c>
      <c r="K2787" s="266" t="s">
        <v>545</v>
      </c>
      <c r="L2787" s="266" t="s">
        <v>545</v>
      </c>
      <c r="M2787" s="266" t="s">
        <v>545</v>
      </c>
    </row>
    <row r="2788" spans="2:13">
      <c r="B2788" s="582" t="s">
        <v>548</v>
      </c>
      <c r="C2788" s="583"/>
      <c r="D2788" s="267" t="s">
        <v>1190</v>
      </c>
      <c r="E2788" s="267" t="s">
        <v>1189</v>
      </c>
      <c r="F2788" s="266" t="s">
        <v>545</v>
      </c>
      <c r="G2788" s="266" t="s">
        <v>545</v>
      </c>
      <c r="H2788" s="266" t="s">
        <v>545</v>
      </c>
      <c r="I2788" s="266" t="s">
        <v>545</v>
      </c>
      <c r="J2788" s="266" t="s">
        <v>545</v>
      </c>
      <c r="K2788" s="266" t="s">
        <v>545</v>
      </c>
      <c r="L2788" s="266" t="s">
        <v>545</v>
      </c>
      <c r="M2788" s="266" t="s">
        <v>545</v>
      </c>
    </row>
    <row r="2789" spans="2:13">
      <c r="B2789" s="582" t="s">
        <v>547</v>
      </c>
      <c r="C2789" s="583"/>
      <c r="D2789" s="267" t="s">
        <v>1190</v>
      </c>
      <c r="E2789" s="267" t="s">
        <v>1189</v>
      </c>
      <c r="F2789" s="266" t="s">
        <v>545</v>
      </c>
      <c r="G2789" s="266" t="s">
        <v>545</v>
      </c>
      <c r="H2789" s="266" t="s">
        <v>545</v>
      </c>
      <c r="I2789" s="266" t="s">
        <v>545</v>
      </c>
      <c r="J2789" s="266" t="s">
        <v>545</v>
      </c>
      <c r="K2789" s="266" t="s">
        <v>545</v>
      </c>
      <c r="L2789" s="266" t="s">
        <v>545</v>
      </c>
      <c r="M2789" s="266" t="s">
        <v>545</v>
      </c>
    </row>
    <row r="2790" spans="2:13">
      <c r="B2790" s="578" t="s">
        <v>1188</v>
      </c>
      <c r="C2790" s="579"/>
      <c r="D2790" s="267" t="s">
        <v>1187</v>
      </c>
      <c r="E2790" s="267" t="s">
        <v>1186</v>
      </c>
      <c r="F2790" s="268" t="s">
        <v>545</v>
      </c>
      <c r="G2790" s="268" t="s">
        <v>545</v>
      </c>
      <c r="H2790" s="268" t="s">
        <v>545</v>
      </c>
      <c r="I2790" s="268" t="s">
        <v>545</v>
      </c>
      <c r="J2790" s="268" t="s">
        <v>545</v>
      </c>
      <c r="K2790" s="268" t="s">
        <v>545</v>
      </c>
      <c r="L2790" s="268" t="s">
        <v>545</v>
      </c>
      <c r="M2790" s="268" t="s">
        <v>545</v>
      </c>
    </row>
    <row r="2791" spans="2:13">
      <c r="B2791" s="582" t="s">
        <v>550</v>
      </c>
      <c r="C2791" s="583"/>
      <c r="D2791" s="267" t="s">
        <v>545</v>
      </c>
      <c r="E2791" s="267" t="s">
        <v>545</v>
      </c>
      <c r="F2791" s="267" t="s">
        <v>545</v>
      </c>
      <c r="G2791" s="267" t="s">
        <v>545</v>
      </c>
      <c r="H2791" s="267" t="s">
        <v>545</v>
      </c>
      <c r="I2791" s="267" t="s">
        <v>545</v>
      </c>
      <c r="J2791" s="267" t="s">
        <v>545</v>
      </c>
      <c r="K2791" s="267" t="s">
        <v>545</v>
      </c>
      <c r="L2791" s="267" t="s">
        <v>545</v>
      </c>
      <c r="M2791" s="267" t="s">
        <v>545</v>
      </c>
    </row>
    <row r="2792" spans="2:13">
      <c r="B2792" s="582" t="s">
        <v>549</v>
      </c>
      <c r="C2792" s="583"/>
      <c r="D2792" s="267" t="s">
        <v>1187</v>
      </c>
      <c r="E2792" s="267" t="s">
        <v>1186</v>
      </c>
      <c r="F2792" s="266" t="s">
        <v>545</v>
      </c>
      <c r="G2792" s="266" t="s">
        <v>545</v>
      </c>
      <c r="H2792" s="266" t="s">
        <v>545</v>
      </c>
      <c r="I2792" s="266" t="s">
        <v>545</v>
      </c>
      <c r="J2792" s="266" t="s">
        <v>545</v>
      </c>
      <c r="K2792" s="266" t="s">
        <v>545</v>
      </c>
      <c r="L2792" s="266" t="s">
        <v>545</v>
      </c>
      <c r="M2792" s="266" t="s">
        <v>545</v>
      </c>
    </row>
    <row r="2793" spans="2:13">
      <c r="B2793" s="582" t="s">
        <v>548</v>
      </c>
      <c r="C2793" s="583"/>
      <c r="D2793" s="267" t="s">
        <v>1187</v>
      </c>
      <c r="E2793" s="267" t="s">
        <v>1186</v>
      </c>
      <c r="F2793" s="266" t="s">
        <v>545</v>
      </c>
      <c r="G2793" s="266" t="s">
        <v>545</v>
      </c>
      <c r="H2793" s="266" t="s">
        <v>545</v>
      </c>
      <c r="I2793" s="266" t="s">
        <v>545</v>
      </c>
      <c r="J2793" s="266" t="s">
        <v>545</v>
      </c>
      <c r="K2793" s="266" t="s">
        <v>545</v>
      </c>
      <c r="L2793" s="266" t="s">
        <v>545</v>
      </c>
      <c r="M2793" s="266" t="s">
        <v>545</v>
      </c>
    </row>
    <row r="2794" spans="2:13">
      <c r="B2794" s="582" t="s">
        <v>547</v>
      </c>
      <c r="C2794" s="583"/>
      <c r="D2794" s="267" t="s">
        <v>1187</v>
      </c>
      <c r="E2794" s="267" t="s">
        <v>1186</v>
      </c>
      <c r="F2794" s="266" t="s">
        <v>545</v>
      </c>
      <c r="G2794" s="266" t="s">
        <v>545</v>
      </c>
      <c r="H2794" s="266" t="s">
        <v>545</v>
      </c>
      <c r="I2794" s="266" t="s">
        <v>545</v>
      </c>
      <c r="J2794" s="266" t="s">
        <v>545</v>
      </c>
      <c r="K2794" s="266" t="s">
        <v>545</v>
      </c>
      <c r="L2794" s="266" t="s">
        <v>545</v>
      </c>
      <c r="M2794" s="266" t="s">
        <v>545</v>
      </c>
    </row>
    <row r="2795" spans="2:13">
      <c r="B2795" s="578" t="s">
        <v>1185</v>
      </c>
      <c r="C2795" s="579"/>
      <c r="D2795" s="267" t="s">
        <v>1184</v>
      </c>
      <c r="E2795" s="267" t="s">
        <v>1183</v>
      </c>
      <c r="F2795" s="268" t="s">
        <v>545</v>
      </c>
      <c r="G2795" s="268" t="s">
        <v>545</v>
      </c>
      <c r="H2795" s="268" t="s">
        <v>545</v>
      </c>
      <c r="I2795" s="268" t="s">
        <v>545</v>
      </c>
      <c r="J2795" s="268" t="s">
        <v>545</v>
      </c>
      <c r="K2795" s="268" t="s">
        <v>545</v>
      </c>
      <c r="L2795" s="268" t="s">
        <v>545</v>
      </c>
      <c r="M2795" s="268" t="s">
        <v>545</v>
      </c>
    </row>
    <row r="2796" spans="2:13">
      <c r="B2796" s="582" t="s">
        <v>550</v>
      </c>
      <c r="C2796" s="583"/>
      <c r="D2796" s="267" t="s">
        <v>545</v>
      </c>
      <c r="E2796" s="267" t="s">
        <v>545</v>
      </c>
      <c r="F2796" s="267" t="s">
        <v>545</v>
      </c>
      <c r="G2796" s="267" t="s">
        <v>545</v>
      </c>
      <c r="H2796" s="267" t="s">
        <v>545</v>
      </c>
      <c r="I2796" s="267" t="s">
        <v>545</v>
      </c>
      <c r="J2796" s="267" t="s">
        <v>545</v>
      </c>
      <c r="K2796" s="267" t="s">
        <v>545</v>
      </c>
      <c r="L2796" s="267" t="s">
        <v>545</v>
      </c>
      <c r="M2796" s="267" t="s">
        <v>545</v>
      </c>
    </row>
    <row r="2797" spans="2:13">
      <c r="B2797" s="582" t="s">
        <v>549</v>
      </c>
      <c r="C2797" s="583"/>
      <c r="D2797" s="267" t="s">
        <v>1184</v>
      </c>
      <c r="E2797" s="267" t="s">
        <v>1183</v>
      </c>
      <c r="F2797" s="266" t="s">
        <v>545</v>
      </c>
      <c r="G2797" s="266" t="s">
        <v>545</v>
      </c>
      <c r="H2797" s="266" t="s">
        <v>545</v>
      </c>
      <c r="I2797" s="266" t="s">
        <v>545</v>
      </c>
      <c r="J2797" s="266" t="s">
        <v>545</v>
      </c>
      <c r="K2797" s="266" t="s">
        <v>545</v>
      </c>
      <c r="L2797" s="266" t="s">
        <v>545</v>
      </c>
      <c r="M2797" s="266" t="s">
        <v>545</v>
      </c>
    </row>
    <row r="2798" spans="2:13">
      <c r="B2798" s="582" t="s">
        <v>548</v>
      </c>
      <c r="C2798" s="583"/>
      <c r="D2798" s="267" t="s">
        <v>1184</v>
      </c>
      <c r="E2798" s="267" t="s">
        <v>1183</v>
      </c>
      <c r="F2798" s="266" t="s">
        <v>545</v>
      </c>
      <c r="G2798" s="266" t="s">
        <v>545</v>
      </c>
      <c r="H2798" s="266" t="s">
        <v>545</v>
      </c>
      <c r="I2798" s="266" t="s">
        <v>545</v>
      </c>
      <c r="J2798" s="266" t="s">
        <v>545</v>
      </c>
      <c r="K2798" s="266" t="s">
        <v>545</v>
      </c>
      <c r="L2798" s="266" t="s">
        <v>545</v>
      </c>
      <c r="M2798" s="266" t="s">
        <v>545</v>
      </c>
    </row>
    <row r="2799" spans="2:13">
      <c r="B2799" s="582" t="s">
        <v>547</v>
      </c>
      <c r="C2799" s="583"/>
      <c r="D2799" s="267" t="s">
        <v>1184</v>
      </c>
      <c r="E2799" s="267" t="s">
        <v>1183</v>
      </c>
      <c r="F2799" s="266" t="s">
        <v>545</v>
      </c>
      <c r="G2799" s="266" t="s">
        <v>545</v>
      </c>
      <c r="H2799" s="266" t="s">
        <v>545</v>
      </c>
      <c r="I2799" s="266" t="s">
        <v>545</v>
      </c>
      <c r="J2799" s="266" t="s">
        <v>545</v>
      </c>
      <c r="K2799" s="266" t="s">
        <v>545</v>
      </c>
      <c r="L2799" s="266" t="s">
        <v>545</v>
      </c>
      <c r="M2799" s="266" t="s">
        <v>545</v>
      </c>
    </row>
    <row r="2800" spans="2:13">
      <c r="B2800" s="578" t="s">
        <v>1182</v>
      </c>
      <c r="C2800" s="579"/>
      <c r="D2800" s="267" t="s">
        <v>1181</v>
      </c>
      <c r="E2800" s="267" t="s">
        <v>1180</v>
      </c>
      <c r="F2800" s="268" t="s">
        <v>545</v>
      </c>
      <c r="G2800" s="268" t="s">
        <v>545</v>
      </c>
      <c r="H2800" s="268" t="s">
        <v>545</v>
      </c>
      <c r="I2800" s="268" t="s">
        <v>545</v>
      </c>
      <c r="J2800" s="268" t="s">
        <v>545</v>
      </c>
      <c r="K2800" s="268" t="s">
        <v>545</v>
      </c>
      <c r="L2800" s="268" t="s">
        <v>545</v>
      </c>
      <c r="M2800" s="268" t="s">
        <v>545</v>
      </c>
    </row>
    <row r="2801" spans="2:13">
      <c r="B2801" s="582" t="s">
        <v>550</v>
      </c>
      <c r="C2801" s="583"/>
      <c r="D2801" s="267" t="s">
        <v>545</v>
      </c>
      <c r="E2801" s="267" t="s">
        <v>545</v>
      </c>
      <c r="F2801" s="267" t="s">
        <v>545</v>
      </c>
      <c r="G2801" s="267" t="s">
        <v>545</v>
      </c>
      <c r="H2801" s="267" t="s">
        <v>545</v>
      </c>
      <c r="I2801" s="267" t="s">
        <v>545</v>
      </c>
      <c r="J2801" s="267" t="s">
        <v>545</v>
      </c>
      <c r="K2801" s="267" t="s">
        <v>545</v>
      </c>
      <c r="L2801" s="267" t="s">
        <v>545</v>
      </c>
      <c r="M2801" s="267" t="s">
        <v>545</v>
      </c>
    </row>
    <row r="2802" spans="2:13">
      <c r="B2802" s="582" t="s">
        <v>549</v>
      </c>
      <c r="C2802" s="583"/>
      <c r="D2802" s="267" t="s">
        <v>1181</v>
      </c>
      <c r="E2802" s="267" t="s">
        <v>1180</v>
      </c>
      <c r="F2802" s="266" t="s">
        <v>545</v>
      </c>
      <c r="G2802" s="266" t="s">
        <v>545</v>
      </c>
      <c r="H2802" s="266" t="s">
        <v>545</v>
      </c>
      <c r="I2802" s="266" t="s">
        <v>545</v>
      </c>
      <c r="J2802" s="266" t="s">
        <v>545</v>
      </c>
      <c r="K2802" s="266" t="s">
        <v>545</v>
      </c>
      <c r="L2802" s="266" t="s">
        <v>545</v>
      </c>
      <c r="M2802" s="266" t="s">
        <v>545</v>
      </c>
    </row>
    <row r="2803" spans="2:13">
      <c r="B2803" s="582" t="s">
        <v>548</v>
      </c>
      <c r="C2803" s="583"/>
      <c r="D2803" s="267" t="s">
        <v>1181</v>
      </c>
      <c r="E2803" s="267" t="s">
        <v>1180</v>
      </c>
      <c r="F2803" s="266" t="s">
        <v>545</v>
      </c>
      <c r="G2803" s="266" t="s">
        <v>545</v>
      </c>
      <c r="H2803" s="266" t="s">
        <v>545</v>
      </c>
      <c r="I2803" s="266" t="s">
        <v>545</v>
      </c>
      <c r="J2803" s="266" t="s">
        <v>545</v>
      </c>
      <c r="K2803" s="266" t="s">
        <v>545</v>
      </c>
      <c r="L2803" s="266" t="s">
        <v>545</v>
      </c>
      <c r="M2803" s="266" t="s">
        <v>545</v>
      </c>
    </row>
    <row r="2804" spans="2:13">
      <c r="B2804" s="582" t="s">
        <v>547</v>
      </c>
      <c r="C2804" s="583"/>
      <c r="D2804" s="267" t="s">
        <v>1181</v>
      </c>
      <c r="E2804" s="267" t="s">
        <v>1180</v>
      </c>
      <c r="F2804" s="266" t="s">
        <v>545</v>
      </c>
      <c r="G2804" s="266" t="s">
        <v>545</v>
      </c>
      <c r="H2804" s="266" t="s">
        <v>545</v>
      </c>
      <c r="I2804" s="266" t="s">
        <v>545</v>
      </c>
      <c r="J2804" s="266" t="s">
        <v>545</v>
      </c>
      <c r="K2804" s="266" t="s">
        <v>545</v>
      </c>
      <c r="L2804" s="266" t="s">
        <v>545</v>
      </c>
      <c r="M2804" s="266" t="s">
        <v>545</v>
      </c>
    </row>
    <row r="2805" spans="2:13">
      <c r="B2805" s="578" t="s">
        <v>1179</v>
      </c>
      <c r="C2805" s="579"/>
      <c r="D2805" s="267" t="s">
        <v>1178</v>
      </c>
      <c r="E2805" s="267" t="s">
        <v>1177</v>
      </c>
      <c r="F2805" s="268" t="s">
        <v>545</v>
      </c>
      <c r="G2805" s="268" t="s">
        <v>545</v>
      </c>
      <c r="H2805" s="268" t="s">
        <v>545</v>
      </c>
      <c r="I2805" s="268" t="s">
        <v>545</v>
      </c>
      <c r="J2805" s="268" t="s">
        <v>545</v>
      </c>
      <c r="K2805" s="268" t="s">
        <v>545</v>
      </c>
      <c r="L2805" s="268" t="s">
        <v>545</v>
      </c>
      <c r="M2805" s="268" t="s">
        <v>545</v>
      </c>
    </row>
    <row r="2806" spans="2:13">
      <c r="B2806" s="582" t="s">
        <v>550</v>
      </c>
      <c r="C2806" s="583"/>
      <c r="D2806" s="267" t="s">
        <v>545</v>
      </c>
      <c r="E2806" s="267" t="s">
        <v>545</v>
      </c>
      <c r="F2806" s="267" t="s">
        <v>545</v>
      </c>
      <c r="G2806" s="267" t="s">
        <v>545</v>
      </c>
      <c r="H2806" s="267" t="s">
        <v>545</v>
      </c>
      <c r="I2806" s="267" t="s">
        <v>545</v>
      </c>
      <c r="J2806" s="267" t="s">
        <v>545</v>
      </c>
      <c r="K2806" s="267" t="s">
        <v>545</v>
      </c>
      <c r="L2806" s="267" t="s">
        <v>545</v>
      </c>
      <c r="M2806" s="267" t="s">
        <v>545</v>
      </c>
    </row>
    <row r="2807" spans="2:13">
      <c r="B2807" s="582" t="s">
        <v>549</v>
      </c>
      <c r="C2807" s="583"/>
      <c r="D2807" s="267" t="s">
        <v>1178</v>
      </c>
      <c r="E2807" s="267" t="s">
        <v>1177</v>
      </c>
      <c r="F2807" s="266" t="s">
        <v>545</v>
      </c>
      <c r="G2807" s="266" t="s">
        <v>545</v>
      </c>
      <c r="H2807" s="266" t="s">
        <v>545</v>
      </c>
      <c r="I2807" s="266" t="s">
        <v>545</v>
      </c>
      <c r="J2807" s="266" t="s">
        <v>545</v>
      </c>
      <c r="K2807" s="266" t="s">
        <v>545</v>
      </c>
      <c r="L2807" s="266" t="s">
        <v>545</v>
      </c>
      <c r="M2807" s="266" t="s">
        <v>545</v>
      </c>
    </row>
    <row r="2808" spans="2:13">
      <c r="B2808" s="582" t="s">
        <v>548</v>
      </c>
      <c r="C2808" s="583"/>
      <c r="D2808" s="267" t="s">
        <v>1178</v>
      </c>
      <c r="E2808" s="267" t="s">
        <v>1177</v>
      </c>
      <c r="F2808" s="266" t="s">
        <v>545</v>
      </c>
      <c r="G2808" s="266" t="s">
        <v>545</v>
      </c>
      <c r="H2808" s="266" t="s">
        <v>545</v>
      </c>
      <c r="I2808" s="266" t="s">
        <v>545</v>
      </c>
      <c r="J2808" s="266" t="s">
        <v>545</v>
      </c>
      <c r="K2808" s="266" t="s">
        <v>545</v>
      </c>
      <c r="L2808" s="266" t="s">
        <v>545</v>
      </c>
      <c r="M2808" s="266" t="s">
        <v>545</v>
      </c>
    </row>
    <row r="2809" spans="2:13">
      <c r="B2809" s="582" t="s">
        <v>547</v>
      </c>
      <c r="C2809" s="583"/>
      <c r="D2809" s="267" t="s">
        <v>1178</v>
      </c>
      <c r="E2809" s="267" t="s">
        <v>1177</v>
      </c>
      <c r="F2809" s="266" t="s">
        <v>545</v>
      </c>
      <c r="G2809" s="266" t="s">
        <v>545</v>
      </c>
      <c r="H2809" s="266" t="s">
        <v>545</v>
      </c>
      <c r="I2809" s="266" t="s">
        <v>545</v>
      </c>
      <c r="J2809" s="266" t="s">
        <v>545</v>
      </c>
      <c r="K2809" s="266" t="s">
        <v>545</v>
      </c>
      <c r="L2809" s="266" t="s">
        <v>545</v>
      </c>
      <c r="M2809" s="266" t="s">
        <v>545</v>
      </c>
    </row>
    <row r="2810" spans="2:13">
      <c r="B2810" s="578" t="s">
        <v>1176</v>
      </c>
      <c r="C2810" s="579"/>
      <c r="D2810" s="267" t="s">
        <v>1175</v>
      </c>
      <c r="E2810" s="267" t="s">
        <v>1174</v>
      </c>
      <c r="F2810" s="268" t="s">
        <v>545</v>
      </c>
      <c r="G2810" s="268" t="s">
        <v>545</v>
      </c>
      <c r="H2810" s="268" t="s">
        <v>545</v>
      </c>
      <c r="I2810" s="268" t="s">
        <v>545</v>
      </c>
      <c r="J2810" s="268" t="s">
        <v>545</v>
      </c>
      <c r="K2810" s="268" t="s">
        <v>545</v>
      </c>
      <c r="L2810" s="268" t="s">
        <v>545</v>
      </c>
      <c r="M2810" s="268" t="s">
        <v>545</v>
      </c>
    </row>
    <row r="2811" spans="2:13">
      <c r="B2811" s="582" t="s">
        <v>550</v>
      </c>
      <c r="C2811" s="583"/>
      <c r="D2811" s="267" t="s">
        <v>545</v>
      </c>
      <c r="E2811" s="267" t="s">
        <v>545</v>
      </c>
      <c r="F2811" s="267" t="s">
        <v>545</v>
      </c>
      <c r="G2811" s="267" t="s">
        <v>545</v>
      </c>
      <c r="H2811" s="267" t="s">
        <v>545</v>
      </c>
      <c r="I2811" s="267" t="s">
        <v>545</v>
      </c>
      <c r="J2811" s="267" t="s">
        <v>545</v>
      </c>
      <c r="K2811" s="267" t="s">
        <v>545</v>
      </c>
      <c r="L2811" s="267" t="s">
        <v>545</v>
      </c>
      <c r="M2811" s="267" t="s">
        <v>545</v>
      </c>
    </row>
    <row r="2812" spans="2:13">
      <c r="B2812" s="582" t="s">
        <v>549</v>
      </c>
      <c r="C2812" s="583"/>
      <c r="D2812" s="267" t="s">
        <v>1175</v>
      </c>
      <c r="E2812" s="267" t="s">
        <v>1174</v>
      </c>
      <c r="F2812" s="266" t="s">
        <v>545</v>
      </c>
      <c r="G2812" s="266" t="s">
        <v>545</v>
      </c>
      <c r="H2812" s="266" t="s">
        <v>545</v>
      </c>
      <c r="I2812" s="266" t="s">
        <v>545</v>
      </c>
      <c r="J2812" s="266" t="s">
        <v>545</v>
      </c>
      <c r="K2812" s="266" t="s">
        <v>545</v>
      </c>
      <c r="L2812" s="266" t="s">
        <v>545</v>
      </c>
      <c r="M2812" s="266" t="s">
        <v>545</v>
      </c>
    </row>
    <row r="2813" spans="2:13">
      <c r="B2813" s="582" t="s">
        <v>548</v>
      </c>
      <c r="C2813" s="583"/>
      <c r="D2813" s="267" t="s">
        <v>1175</v>
      </c>
      <c r="E2813" s="267" t="s">
        <v>1174</v>
      </c>
      <c r="F2813" s="266" t="s">
        <v>545</v>
      </c>
      <c r="G2813" s="266" t="s">
        <v>545</v>
      </c>
      <c r="H2813" s="266" t="s">
        <v>545</v>
      </c>
      <c r="I2813" s="266" t="s">
        <v>545</v>
      </c>
      <c r="J2813" s="266" t="s">
        <v>545</v>
      </c>
      <c r="K2813" s="266" t="s">
        <v>545</v>
      </c>
      <c r="L2813" s="266" t="s">
        <v>545</v>
      </c>
      <c r="M2813" s="266" t="s">
        <v>545</v>
      </c>
    </row>
    <row r="2814" spans="2:13">
      <c r="B2814" s="582" t="s">
        <v>547</v>
      </c>
      <c r="C2814" s="583"/>
      <c r="D2814" s="267" t="s">
        <v>1175</v>
      </c>
      <c r="E2814" s="267" t="s">
        <v>1174</v>
      </c>
      <c r="F2814" s="266" t="s">
        <v>545</v>
      </c>
      <c r="G2814" s="266" t="s">
        <v>545</v>
      </c>
      <c r="H2814" s="266" t="s">
        <v>545</v>
      </c>
      <c r="I2814" s="266" t="s">
        <v>545</v>
      </c>
      <c r="J2814" s="266" t="s">
        <v>545</v>
      </c>
      <c r="K2814" s="266" t="s">
        <v>545</v>
      </c>
      <c r="L2814" s="266" t="s">
        <v>545</v>
      </c>
      <c r="M2814" s="266" t="s">
        <v>545</v>
      </c>
    </row>
    <row r="2815" spans="2:13">
      <c r="B2815" s="578" t="s">
        <v>1173</v>
      </c>
      <c r="C2815" s="579"/>
      <c r="D2815" s="267" t="s">
        <v>1172</v>
      </c>
      <c r="E2815" s="267" t="s">
        <v>102</v>
      </c>
      <c r="F2815" s="268" t="s">
        <v>545</v>
      </c>
      <c r="G2815" s="268" t="s">
        <v>545</v>
      </c>
      <c r="H2815" s="268" t="s">
        <v>545</v>
      </c>
      <c r="I2815" s="268" t="s">
        <v>545</v>
      </c>
      <c r="J2815" s="268" t="s">
        <v>545</v>
      </c>
      <c r="K2815" s="268" t="s">
        <v>545</v>
      </c>
      <c r="L2815" s="268" t="s">
        <v>545</v>
      </c>
      <c r="M2815" s="268" t="s">
        <v>545</v>
      </c>
    </row>
    <row r="2816" spans="2:13">
      <c r="B2816" s="608" t="s">
        <v>550</v>
      </c>
      <c r="C2816" s="609"/>
      <c r="D2816" s="267" t="s">
        <v>545</v>
      </c>
      <c r="E2816" s="267" t="s">
        <v>545</v>
      </c>
      <c r="F2816" s="267" t="s">
        <v>545</v>
      </c>
      <c r="G2816" s="267" t="s">
        <v>545</v>
      </c>
      <c r="H2816" s="267" t="s">
        <v>545</v>
      </c>
      <c r="I2816" s="267" t="s">
        <v>545</v>
      </c>
      <c r="J2816" s="267" t="s">
        <v>545</v>
      </c>
      <c r="K2816" s="267" t="s">
        <v>545</v>
      </c>
      <c r="L2816" s="267" t="s">
        <v>545</v>
      </c>
      <c r="M2816" s="267" t="s">
        <v>545</v>
      </c>
    </row>
    <row r="2817" spans="2:13">
      <c r="B2817" s="608" t="s">
        <v>549</v>
      </c>
      <c r="C2817" s="609"/>
      <c r="D2817" s="267" t="s">
        <v>1172</v>
      </c>
      <c r="E2817" s="267" t="s">
        <v>102</v>
      </c>
      <c r="F2817" s="266" t="s">
        <v>545</v>
      </c>
      <c r="G2817" s="266" t="s">
        <v>545</v>
      </c>
      <c r="H2817" s="266" t="s">
        <v>545</v>
      </c>
      <c r="I2817" s="266" t="s">
        <v>545</v>
      </c>
      <c r="J2817" s="266" t="s">
        <v>545</v>
      </c>
      <c r="K2817" s="266" t="s">
        <v>545</v>
      </c>
      <c r="L2817" s="266" t="s">
        <v>545</v>
      </c>
      <c r="M2817" s="266" t="s">
        <v>545</v>
      </c>
    </row>
    <row r="2818" spans="2:13">
      <c r="B2818" s="608" t="s">
        <v>548</v>
      </c>
      <c r="C2818" s="609"/>
      <c r="D2818" s="267" t="s">
        <v>1172</v>
      </c>
      <c r="E2818" s="267" t="s">
        <v>102</v>
      </c>
      <c r="F2818" s="266" t="s">
        <v>545</v>
      </c>
      <c r="G2818" s="266" t="s">
        <v>545</v>
      </c>
      <c r="H2818" s="266" t="s">
        <v>545</v>
      </c>
      <c r="I2818" s="266" t="s">
        <v>545</v>
      </c>
      <c r="J2818" s="266" t="s">
        <v>545</v>
      </c>
      <c r="K2818" s="266" t="s">
        <v>545</v>
      </c>
      <c r="L2818" s="266" t="s">
        <v>545</v>
      </c>
      <c r="M2818" s="266" t="s">
        <v>545</v>
      </c>
    </row>
    <row r="2819" spans="2:13">
      <c r="B2819" s="608" t="s">
        <v>547</v>
      </c>
      <c r="C2819" s="609"/>
      <c r="D2819" s="267" t="s">
        <v>1172</v>
      </c>
      <c r="E2819" s="267" t="s">
        <v>102</v>
      </c>
      <c r="F2819" s="266" t="s">
        <v>545</v>
      </c>
      <c r="G2819" s="266" t="s">
        <v>545</v>
      </c>
      <c r="H2819" s="266" t="s">
        <v>545</v>
      </c>
      <c r="I2819" s="266" t="s">
        <v>545</v>
      </c>
      <c r="J2819" s="266" t="s">
        <v>545</v>
      </c>
      <c r="K2819" s="266" t="s">
        <v>545</v>
      </c>
      <c r="L2819" s="266" t="s">
        <v>545</v>
      </c>
      <c r="M2819" s="266" t="s">
        <v>545</v>
      </c>
    </row>
    <row r="2820" spans="2:13">
      <c r="B2820" s="578" t="s">
        <v>1171</v>
      </c>
      <c r="C2820" s="579"/>
      <c r="D2820" s="267" t="s">
        <v>1170</v>
      </c>
      <c r="E2820" s="267" t="s">
        <v>1169</v>
      </c>
      <c r="F2820" s="268" t="s">
        <v>545</v>
      </c>
      <c r="G2820" s="268" t="s">
        <v>545</v>
      </c>
      <c r="H2820" s="268" t="s">
        <v>545</v>
      </c>
      <c r="I2820" s="268" t="s">
        <v>545</v>
      </c>
      <c r="J2820" s="268" t="s">
        <v>545</v>
      </c>
      <c r="K2820" s="268" t="s">
        <v>545</v>
      </c>
      <c r="L2820" s="268" t="s">
        <v>545</v>
      </c>
      <c r="M2820" s="268" t="s">
        <v>545</v>
      </c>
    </row>
    <row r="2821" spans="2:13">
      <c r="B2821" s="582" t="s">
        <v>550</v>
      </c>
      <c r="C2821" s="583"/>
      <c r="D2821" s="267" t="s">
        <v>545</v>
      </c>
      <c r="E2821" s="267" t="s">
        <v>545</v>
      </c>
      <c r="F2821" s="267" t="s">
        <v>545</v>
      </c>
      <c r="G2821" s="267" t="s">
        <v>545</v>
      </c>
      <c r="H2821" s="267" t="s">
        <v>545</v>
      </c>
      <c r="I2821" s="267" t="s">
        <v>545</v>
      </c>
      <c r="J2821" s="267" t="s">
        <v>545</v>
      </c>
      <c r="K2821" s="267" t="s">
        <v>545</v>
      </c>
      <c r="L2821" s="267" t="s">
        <v>545</v>
      </c>
      <c r="M2821" s="267" t="s">
        <v>545</v>
      </c>
    </row>
    <row r="2822" spans="2:13">
      <c r="B2822" s="582" t="s">
        <v>549</v>
      </c>
      <c r="C2822" s="583"/>
      <c r="D2822" s="267" t="s">
        <v>1170</v>
      </c>
      <c r="E2822" s="267" t="s">
        <v>1169</v>
      </c>
      <c r="F2822" s="266" t="s">
        <v>545</v>
      </c>
      <c r="G2822" s="266" t="s">
        <v>545</v>
      </c>
      <c r="H2822" s="266" t="s">
        <v>545</v>
      </c>
      <c r="I2822" s="266" t="s">
        <v>545</v>
      </c>
      <c r="J2822" s="266" t="s">
        <v>545</v>
      </c>
      <c r="K2822" s="266" t="s">
        <v>545</v>
      </c>
      <c r="L2822" s="266" t="s">
        <v>545</v>
      </c>
      <c r="M2822" s="266" t="s">
        <v>545</v>
      </c>
    </row>
    <row r="2823" spans="2:13">
      <c r="B2823" s="582" t="s">
        <v>548</v>
      </c>
      <c r="C2823" s="583"/>
      <c r="D2823" s="267" t="s">
        <v>1170</v>
      </c>
      <c r="E2823" s="267" t="s">
        <v>1169</v>
      </c>
      <c r="F2823" s="266" t="s">
        <v>545</v>
      </c>
      <c r="G2823" s="266" t="s">
        <v>545</v>
      </c>
      <c r="H2823" s="266" t="s">
        <v>545</v>
      </c>
      <c r="I2823" s="266" t="s">
        <v>545</v>
      </c>
      <c r="J2823" s="266" t="s">
        <v>545</v>
      </c>
      <c r="K2823" s="266" t="s">
        <v>545</v>
      </c>
      <c r="L2823" s="266" t="s">
        <v>545</v>
      </c>
      <c r="M2823" s="266" t="s">
        <v>545</v>
      </c>
    </row>
    <row r="2824" spans="2:13">
      <c r="B2824" s="582" t="s">
        <v>547</v>
      </c>
      <c r="C2824" s="583"/>
      <c r="D2824" s="267" t="s">
        <v>1170</v>
      </c>
      <c r="E2824" s="267" t="s">
        <v>1169</v>
      </c>
      <c r="F2824" s="266" t="s">
        <v>545</v>
      </c>
      <c r="G2824" s="266" t="s">
        <v>545</v>
      </c>
      <c r="H2824" s="266" t="s">
        <v>545</v>
      </c>
      <c r="I2824" s="266" t="s">
        <v>545</v>
      </c>
      <c r="J2824" s="266" t="s">
        <v>545</v>
      </c>
      <c r="K2824" s="266" t="s">
        <v>545</v>
      </c>
      <c r="L2824" s="266" t="s">
        <v>545</v>
      </c>
      <c r="M2824" s="266" t="s">
        <v>545</v>
      </c>
    </row>
    <row r="2825" spans="2:13">
      <c r="B2825" s="578" t="s">
        <v>1168</v>
      </c>
      <c r="C2825" s="579"/>
      <c r="D2825" s="267" t="s">
        <v>1167</v>
      </c>
      <c r="E2825" s="267" t="s">
        <v>1166</v>
      </c>
      <c r="F2825" s="268" t="s">
        <v>545</v>
      </c>
      <c r="G2825" s="268" t="s">
        <v>545</v>
      </c>
      <c r="H2825" s="268" t="s">
        <v>545</v>
      </c>
      <c r="I2825" s="268" t="s">
        <v>545</v>
      </c>
      <c r="J2825" s="268" t="s">
        <v>545</v>
      </c>
      <c r="K2825" s="268" t="s">
        <v>545</v>
      </c>
      <c r="L2825" s="268" t="s">
        <v>545</v>
      </c>
      <c r="M2825" s="268" t="s">
        <v>545</v>
      </c>
    </row>
    <row r="2826" spans="2:13">
      <c r="B2826" s="582" t="s">
        <v>550</v>
      </c>
      <c r="C2826" s="583"/>
      <c r="D2826" s="267" t="s">
        <v>545</v>
      </c>
      <c r="E2826" s="267" t="s">
        <v>545</v>
      </c>
      <c r="F2826" s="267" t="s">
        <v>545</v>
      </c>
      <c r="G2826" s="267" t="s">
        <v>545</v>
      </c>
      <c r="H2826" s="267" t="s">
        <v>545</v>
      </c>
      <c r="I2826" s="267" t="s">
        <v>545</v>
      </c>
      <c r="J2826" s="267" t="s">
        <v>545</v>
      </c>
      <c r="K2826" s="267" t="s">
        <v>545</v>
      </c>
      <c r="L2826" s="267" t="s">
        <v>545</v>
      </c>
      <c r="M2826" s="267" t="s">
        <v>545</v>
      </c>
    </row>
    <row r="2827" spans="2:13">
      <c r="B2827" s="582" t="s">
        <v>549</v>
      </c>
      <c r="C2827" s="583"/>
      <c r="D2827" s="267" t="s">
        <v>1167</v>
      </c>
      <c r="E2827" s="267" t="s">
        <v>1166</v>
      </c>
      <c r="F2827" s="266" t="s">
        <v>545</v>
      </c>
      <c r="G2827" s="266" t="s">
        <v>545</v>
      </c>
      <c r="H2827" s="266" t="s">
        <v>545</v>
      </c>
      <c r="I2827" s="266" t="s">
        <v>545</v>
      </c>
      <c r="J2827" s="266" t="s">
        <v>545</v>
      </c>
      <c r="K2827" s="266" t="s">
        <v>545</v>
      </c>
      <c r="L2827" s="266" t="s">
        <v>545</v>
      </c>
      <c r="M2827" s="266" t="s">
        <v>545</v>
      </c>
    </row>
    <row r="2828" spans="2:13">
      <c r="B2828" s="582" t="s">
        <v>548</v>
      </c>
      <c r="C2828" s="583"/>
      <c r="D2828" s="267" t="s">
        <v>1167</v>
      </c>
      <c r="E2828" s="267" t="s">
        <v>1166</v>
      </c>
      <c r="F2828" s="266" t="s">
        <v>545</v>
      </c>
      <c r="G2828" s="266" t="s">
        <v>545</v>
      </c>
      <c r="H2828" s="266" t="s">
        <v>545</v>
      </c>
      <c r="I2828" s="266" t="s">
        <v>545</v>
      </c>
      <c r="J2828" s="266" t="s">
        <v>545</v>
      </c>
      <c r="K2828" s="266" t="s">
        <v>545</v>
      </c>
      <c r="L2828" s="266" t="s">
        <v>545</v>
      </c>
      <c r="M2828" s="266" t="s">
        <v>545</v>
      </c>
    </row>
    <row r="2829" spans="2:13">
      <c r="B2829" s="582" t="s">
        <v>547</v>
      </c>
      <c r="C2829" s="583"/>
      <c r="D2829" s="267" t="s">
        <v>1167</v>
      </c>
      <c r="E2829" s="267" t="s">
        <v>1166</v>
      </c>
      <c r="F2829" s="266" t="s">
        <v>545</v>
      </c>
      <c r="G2829" s="266" t="s">
        <v>545</v>
      </c>
      <c r="H2829" s="266" t="s">
        <v>545</v>
      </c>
      <c r="I2829" s="266" t="s">
        <v>545</v>
      </c>
      <c r="J2829" s="266" t="s">
        <v>545</v>
      </c>
      <c r="K2829" s="266" t="s">
        <v>545</v>
      </c>
      <c r="L2829" s="266" t="s">
        <v>545</v>
      </c>
      <c r="M2829" s="266" t="s">
        <v>545</v>
      </c>
    </row>
    <row r="2830" spans="2:13">
      <c r="B2830" s="578" t="s">
        <v>1165</v>
      </c>
      <c r="C2830" s="579"/>
      <c r="D2830" s="267" t="s">
        <v>1164</v>
      </c>
      <c r="E2830" s="267" t="s">
        <v>102</v>
      </c>
      <c r="F2830" s="268" t="s">
        <v>545</v>
      </c>
      <c r="G2830" s="268" t="s">
        <v>545</v>
      </c>
      <c r="H2830" s="268" t="s">
        <v>545</v>
      </c>
      <c r="I2830" s="268" t="s">
        <v>545</v>
      </c>
      <c r="J2830" s="268" t="s">
        <v>545</v>
      </c>
      <c r="K2830" s="268" t="s">
        <v>545</v>
      </c>
      <c r="L2830" s="268" t="s">
        <v>545</v>
      </c>
      <c r="M2830" s="268" t="s">
        <v>545</v>
      </c>
    </row>
    <row r="2831" spans="2:13">
      <c r="B2831" s="582" t="s">
        <v>550</v>
      </c>
      <c r="C2831" s="583"/>
      <c r="D2831" s="267" t="s">
        <v>545</v>
      </c>
      <c r="E2831" s="267" t="s">
        <v>545</v>
      </c>
      <c r="F2831" s="267" t="s">
        <v>545</v>
      </c>
      <c r="G2831" s="267" t="s">
        <v>545</v>
      </c>
      <c r="H2831" s="267" t="s">
        <v>545</v>
      </c>
      <c r="I2831" s="267" t="s">
        <v>545</v>
      </c>
      <c r="J2831" s="267" t="s">
        <v>545</v>
      </c>
      <c r="K2831" s="267" t="s">
        <v>545</v>
      </c>
      <c r="L2831" s="267" t="s">
        <v>545</v>
      </c>
      <c r="M2831" s="267" t="s">
        <v>545</v>
      </c>
    </row>
    <row r="2832" spans="2:13">
      <c r="B2832" s="582" t="s">
        <v>549</v>
      </c>
      <c r="C2832" s="583"/>
      <c r="D2832" s="267" t="s">
        <v>1164</v>
      </c>
      <c r="E2832" s="267" t="s">
        <v>102</v>
      </c>
      <c r="F2832" s="266" t="s">
        <v>545</v>
      </c>
      <c r="G2832" s="266" t="s">
        <v>545</v>
      </c>
      <c r="H2832" s="266" t="s">
        <v>545</v>
      </c>
      <c r="I2832" s="266" t="s">
        <v>545</v>
      </c>
      <c r="J2832" s="266" t="s">
        <v>545</v>
      </c>
      <c r="K2832" s="266" t="s">
        <v>545</v>
      </c>
      <c r="L2832" s="266" t="s">
        <v>545</v>
      </c>
      <c r="M2832" s="266" t="s">
        <v>545</v>
      </c>
    </row>
    <row r="2833" spans="2:13">
      <c r="B2833" s="582" t="s">
        <v>548</v>
      </c>
      <c r="C2833" s="583"/>
      <c r="D2833" s="267" t="s">
        <v>1164</v>
      </c>
      <c r="E2833" s="267" t="s">
        <v>102</v>
      </c>
      <c r="F2833" s="266" t="s">
        <v>545</v>
      </c>
      <c r="G2833" s="266" t="s">
        <v>545</v>
      </c>
      <c r="H2833" s="266" t="s">
        <v>545</v>
      </c>
      <c r="I2833" s="266" t="s">
        <v>545</v>
      </c>
      <c r="J2833" s="266" t="s">
        <v>545</v>
      </c>
      <c r="K2833" s="266" t="s">
        <v>545</v>
      </c>
      <c r="L2833" s="266" t="s">
        <v>545</v>
      </c>
      <c r="M2833" s="266" t="s">
        <v>545</v>
      </c>
    </row>
    <row r="2834" spans="2:13">
      <c r="B2834" s="582" t="s">
        <v>547</v>
      </c>
      <c r="C2834" s="583"/>
      <c r="D2834" s="267" t="s">
        <v>1164</v>
      </c>
      <c r="E2834" s="267" t="s">
        <v>102</v>
      </c>
      <c r="F2834" s="266" t="s">
        <v>545</v>
      </c>
      <c r="G2834" s="266" t="s">
        <v>545</v>
      </c>
      <c r="H2834" s="266" t="s">
        <v>545</v>
      </c>
      <c r="I2834" s="266" t="s">
        <v>545</v>
      </c>
      <c r="J2834" s="266" t="s">
        <v>545</v>
      </c>
      <c r="K2834" s="266" t="s">
        <v>545</v>
      </c>
      <c r="L2834" s="266" t="s">
        <v>545</v>
      </c>
      <c r="M2834" s="266" t="s">
        <v>545</v>
      </c>
    </row>
    <row r="2835" spans="2:13">
      <c r="B2835" s="578" t="s">
        <v>1138</v>
      </c>
      <c r="C2835" s="579"/>
      <c r="D2835" s="267" t="s">
        <v>1163</v>
      </c>
      <c r="E2835" s="267" t="s">
        <v>1162</v>
      </c>
      <c r="F2835" s="268" t="s">
        <v>545</v>
      </c>
      <c r="G2835" s="268" t="s">
        <v>545</v>
      </c>
      <c r="H2835" s="268" t="s">
        <v>545</v>
      </c>
      <c r="I2835" s="268" t="s">
        <v>545</v>
      </c>
      <c r="J2835" s="268" t="s">
        <v>545</v>
      </c>
      <c r="K2835" s="268" t="s">
        <v>545</v>
      </c>
      <c r="L2835" s="268" t="s">
        <v>545</v>
      </c>
      <c r="M2835" s="268" t="s">
        <v>545</v>
      </c>
    </row>
    <row r="2836" spans="2:13">
      <c r="B2836" s="576" t="s">
        <v>550</v>
      </c>
      <c r="C2836" s="577"/>
      <c r="D2836" s="267" t="s">
        <v>545</v>
      </c>
      <c r="E2836" s="267" t="s">
        <v>545</v>
      </c>
      <c r="F2836" s="267" t="s">
        <v>545</v>
      </c>
      <c r="G2836" s="267" t="s">
        <v>545</v>
      </c>
      <c r="H2836" s="267" t="s">
        <v>545</v>
      </c>
      <c r="I2836" s="267" t="s">
        <v>545</v>
      </c>
      <c r="J2836" s="267" t="s">
        <v>545</v>
      </c>
      <c r="K2836" s="267" t="s">
        <v>545</v>
      </c>
      <c r="L2836" s="267" t="s">
        <v>545</v>
      </c>
      <c r="M2836" s="267" t="s">
        <v>545</v>
      </c>
    </row>
    <row r="2837" spans="2:13">
      <c r="B2837" s="576" t="s">
        <v>549</v>
      </c>
      <c r="C2837" s="577"/>
      <c r="D2837" s="267" t="s">
        <v>1163</v>
      </c>
      <c r="E2837" s="267" t="s">
        <v>1162</v>
      </c>
      <c r="F2837" s="266" t="s">
        <v>545</v>
      </c>
      <c r="G2837" s="266" t="s">
        <v>545</v>
      </c>
      <c r="H2837" s="266" t="s">
        <v>545</v>
      </c>
      <c r="I2837" s="266" t="s">
        <v>545</v>
      </c>
      <c r="J2837" s="266" t="s">
        <v>545</v>
      </c>
      <c r="K2837" s="266" t="s">
        <v>545</v>
      </c>
      <c r="L2837" s="266" t="s">
        <v>545</v>
      </c>
      <c r="M2837" s="266" t="s">
        <v>545</v>
      </c>
    </row>
    <row r="2838" spans="2:13">
      <c r="B2838" s="576" t="s">
        <v>548</v>
      </c>
      <c r="C2838" s="577"/>
      <c r="D2838" s="267" t="s">
        <v>1163</v>
      </c>
      <c r="E2838" s="267" t="s">
        <v>1162</v>
      </c>
      <c r="F2838" s="266" t="s">
        <v>545</v>
      </c>
      <c r="G2838" s="266" t="s">
        <v>545</v>
      </c>
      <c r="H2838" s="266" t="s">
        <v>545</v>
      </c>
      <c r="I2838" s="266" t="s">
        <v>545</v>
      </c>
      <c r="J2838" s="266" t="s">
        <v>545</v>
      </c>
      <c r="K2838" s="266" t="s">
        <v>545</v>
      </c>
      <c r="L2838" s="266" t="s">
        <v>545</v>
      </c>
      <c r="M2838" s="266" t="s">
        <v>545</v>
      </c>
    </row>
    <row r="2839" spans="2:13">
      <c r="B2839" s="576" t="s">
        <v>547</v>
      </c>
      <c r="C2839" s="577"/>
      <c r="D2839" s="267" t="s">
        <v>1163</v>
      </c>
      <c r="E2839" s="267" t="s">
        <v>1162</v>
      </c>
      <c r="F2839" s="266" t="s">
        <v>545</v>
      </c>
      <c r="G2839" s="266" t="s">
        <v>545</v>
      </c>
      <c r="H2839" s="266" t="s">
        <v>545</v>
      </c>
      <c r="I2839" s="266" t="s">
        <v>545</v>
      </c>
      <c r="J2839" s="266" t="s">
        <v>545</v>
      </c>
      <c r="K2839" s="266" t="s">
        <v>545</v>
      </c>
      <c r="L2839" s="266" t="s">
        <v>545</v>
      </c>
      <c r="M2839" s="266" t="s">
        <v>545</v>
      </c>
    </row>
    <row r="2840" spans="2:13">
      <c r="B2840" s="578" t="s">
        <v>1133</v>
      </c>
      <c r="C2840" s="579"/>
      <c r="D2840" s="267" t="s">
        <v>1161</v>
      </c>
      <c r="E2840" s="267" t="s">
        <v>1160</v>
      </c>
      <c r="F2840" s="268" t="s">
        <v>545</v>
      </c>
      <c r="G2840" s="268" t="s">
        <v>545</v>
      </c>
      <c r="H2840" s="268" t="s">
        <v>545</v>
      </c>
      <c r="I2840" s="268" t="s">
        <v>545</v>
      </c>
      <c r="J2840" s="268" t="s">
        <v>545</v>
      </c>
      <c r="K2840" s="268" t="s">
        <v>545</v>
      </c>
      <c r="L2840" s="268" t="s">
        <v>545</v>
      </c>
      <c r="M2840" s="268" t="s">
        <v>545</v>
      </c>
    </row>
    <row r="2841" spans="2:13">
      <c r="B2841" s="576" t="s">
        <v>550</v>
      </c>
      <c r="C2841" s="577"/>
      <c r="D2841" s="267" t="s">
        <v>545</v>
      </c>
      <c r="E2841" s="267" t="s">
        <v>545</v>
      </c>
      <c r="F2841" s="267" t="s">
        <v>545</v>
      </c>
      <c r="G2841" s="267" t="s">
        <v>545</v>
      </c>
      <c r="H2841" s="267" t="s">
        <v>545</v>
      </c>
      <c r="I2841" s="267" t="s">
        <v>545</v>
      </c>
      <c r="J2841" s="267" t="s">
        <v>545</v>
      </c>
      <c r="K2841" s="267" t="s">
        <v>545</v>
      </c>
      <c r="L2841" s="267" t="s">
        <v>545</v>
      </c>
      <c r="M2841" s="267" t="s">
        <v>545</v>
      </c>
    </row>
    <row r="2842" spans="2:13">
      <c r="B2842" s="576" t="s">
        <v>549</v>
      </c>
      <c r="C2842" s="577"/>
      <c r="D2842" s="267" t="s">
        <v>1161</v>
      </c>
      <c r="E2842" s="267" t="s">
        <v>1160</v>
      </c>
      <c r="F2842" s="266" t="s">
        <v>545</v>
      </c>
      <c r="G2842" s="266" t="s">
        <v>545</v>
      </c>
      <c r="H2842" s="266" t="s">
        <v>545</v>
      </c>
      <c r="I2842" s="266" t="s">
        <v>545</v>
      </c>
      <c r="J2842" s="266" t="s">
        <v>545</v>
      </c>
      <c r="K2842" s="266" t="s">
        <v>545</v>
      </c>
      <c r="L2842" s="266" t="s">
        <v>545</v>
      </c>
      <c r="M2842" s="266" t="s">
        <v>545</v>
      </c>
    </row>
    <row r="2843" spans="2:13">
      <c r="B2843" s="576" t="s">
        <v>548</v>
      </c>
      <c r="C2843" s="577"/>
      <c r="D2843" s="267" t="s">
        <v>1161</v>
      </c>
      <c r="E2843" s="267" t="s">
        <v>1160</v>
      </c>
      <c r="F2843" s="266" t="s">
        <v>545</v>
      </c>
      <c r="G2843" s="266" t="s">
        <v>545</v>
      </c>
      <c r="H2843" s="266" t="s">
        <v>545</v>
      </c>
      <c r="I2843" s="266" t="s">
        <v>545</v>
      </c>
      <c r="J2843" s="266" t="s">
        <v>545</v>
      </c>
      <c r="K2843" s="266" t="s">
        <v>545</v>
      </c>
      <c r="L2843" s="266" t="s">
        <v>545</v>
      </c>
      <c r="M2843" s="266" t="s">
        <v>545</v>
      </c>
    </row>
    <row r="2844" spans="2:13">
      <c r="B2844" s="576" t="s">
        <v>547</v>
      </c>
      <c r="C2844" s="577"/>
      <c r="D2844" s="267" t="s">
        <v>1161</v>
      </c>
      <c r="E2844" s="267" t="s">
        <v>1160</v>
      </c>
      <c r="F2844" s="266" t="s">
        <v>545</v>
      </c>
      <c r="G2844" s="266" t="s">
        <v>545</v>
      </c>
      <c r="H2844" s="266" t="s">
        <v>545</v>
      </c>
      <c r="I2844" s="266" t="s">
        <v>545</v>
      </c>
      <c r="J2844" s="266" t="s">
        <v>545</v>
      </c>
      <c r="K2844" s="266" t="s">
        <v>545</v>
      </c>
      <c r="L2844" s="266" t="s">
        <v>545</v>
      </c>
      <c r="M2844" s="266" t="s">
        <v>545</v>
      </c>
    </row>
    <row r="2845" spans="2:13">
      <c r="B2845" s="578" t="s">
        <v>1159</v>
      </c>
      <c r="C2845" s="579"/>
      <c r="D2845" s="267" t="s">
        <v>1158</v>
      </c>
      <c r="E2845" s="267" t="s">
        <v>1157</v>
      </c>
      <c r="F2845" s="268" t="s">
        <v>545</v>
      </c>
      <c r="G2845" s="268" t="s">
        <v>545</v>
      </c>
      <c r="H2845" s="268" t="s">
        <v>545</v>
      </c>
      <c r="I2845" s="268" t="s">
        <v>545</v>
      </c>
      <c r="J2845" s="268" t="s">
        <v>545</v>
      </c>
      <c r="K2845" s="268" t="s">
        <v>545</v>
      </c>
      <c r="L2845" s="268" t="s">
        <v>545</v>
      </c>
      <c r="M2845" s="268" t="s">
        <v>545</v>
      </c>
    </row>
    <row r="2846" spans="2:13">
      <c r="B2846" s="576" t="s">
        <v>550</v>
      </c>
      <c r="C2846" s="577"/>
      <c r="D2846" s="267" t="s">
        <v>545</v>
      </c>
      <c r="E2846" s="267" t="s">
        <v>545</v>
      </c>
      <c r="F2846" s="267" t="s">
        <v>545</v>
      </c>
      <c r="G2846" s="267" t="s">
        <v>545</v>
      </c>
      <c r="H2846" s="267" t="s">
        <v>545</v>
      </c>
      <c r="I2846" s="267" t="s">
        <v>545</v>
      </c>
      <c r="J2846" s="267" t="s">
        <v>545</v>
      </c>
      <c r="K2846" s="267" t="s">
        <v>545</v>
      </c>
      <c r="L2846" s="267" t="s">
        <v>545</v>
      </c>
      <c r="M2846" s="267" t="s">
        <v>545</v>
      </c>
    </row>
    <row r="2847" spans="2:13">
      <c r="B2847" s="576" t="s">
        <v>549</v>
      </c>
      <c r="C2847" s="577"/>
      <c r="D2847" s="267" t="s">
        <v>1158</v>
      </c>
      <c r="E2847" s="267" t="s">
        <v>1157</v>
      </c>
      <c r="F2847" s="266" t="s">
        <v>545</v>
      </c>
      <c r="G2847" s="266" t="s">
        <v>545</v>
      </c>
      <c r="H2847" s="266" t="s">
        <v>545</v>
      </c>
      <c r="I2847" s="266" t="s">
        <v>545</v>
      </c>
      <c r="J2847" s="266" t="s">
        <v>545</v>
      </c>
      <c r="K2847" s="266" t="s">
        <v>545</v>
      </c>
      <c r="L2847" s="266" t="s">
        <v>545</v>
      </c>
      <c r="M2847" s="266" t="s">
        <v>545</v>
      </c>
    </row>
    <row r="2848" spans="2:13">
      <c r="B2848" s="576" t="s">
        <v>548</v>
      </c>
      <c r="C2848" s="577"/>
      <c r="D2848" s="267" t="s">
        <v>1158</v>
      </c>
      <c r="E2848" s="267" t="s">
        <v>1157</v>
      </c>
      <c r="F2848" s="266" t="s">
        <v>545</v>
      </c>
      <c r="G2848" s="266" t="s">
        <v>545</v>
      </c>
      <c r="H2848" s="266" t="s">
        <v>545</v>
      </c>
      <c r="I2848" s="266" t="s">
        <v>545</v>
      </c>
      <c r="J2848" s="266" t="s">
        <v>545</v>
      </c>
      <c r="K2848" s="266" t="s">
        <v>545</v>
      </c>
      <c r="L2848" s="266" t="s">
        <v>545</v>
      </c>
      <c r="M2848" s="266" t="s">
        <v>545</v>
      </c>
    </row>
    <row r="2849" spans="2:13">
      <c r="B2849" s="576" t="s">
        <v>547</v>
      </c>
      <c r="C2849" s="577"/>
      <c r="D2849" s="267" t="s">
        <v>1158</v>
      </c>
      <c r="E2849" s="267" t="s">
        <v>1157</v>
      </c>
      <c r="F2849" s="266" t="s">
        <v>545</v>
      </c>
      <c r="G2849" s="266" t="s">
        <v>545</v>
      </c>
      <c r="H2849" s="266" t="s">
        <v>545</v>
      </c>
      <c r="I2849" s="266" t="s">
        <v>545</v>
      </c>
      <c r="J2849" s="266" t="s">
        <v>545</v>
      </c>
      <c r="K2849" s="266" t="s">
        <v>545</v>
      </c>
      <c r="L2849" s="266" t="s">
        <v>545</v>
      </c>
      <c r="M2849" s="266" t="s">
        <v>545</v>
      </c>
    </row>
    <row r="2850" spans="2:13">
      <c r="B2850" s="578" t="s">
        <v>1130</v>
      </c>
      <c r="C2850" s="579"/>
      <c r="D2850" s="267" t="s">
        <v>1156</v>
      </c>
      <c r="E2850" s="267" t="s">
        <v>1155</v>
      </c>
      <c r="F2850" s="268" t="s">
        <v>545</v>
      </c>
      <c r="G2850" s="268" t="s">
        <v>545</v>
      </c>
      <c r="H2850" s="268" t="s">
        <v>545</v>
      </c>
      <c r="I2850" s="268" t="s">
        <v>545</v>
      </c>
      <c r="J2850" s="268" t="s">
        <v>545</v>
      </c>
      <c r="K2850" s="268" t="s">
        <v>545</v>
      </c>
      <c r="L2850" s="268" t="s">
        <v>545</v>
      </c>
      <c r="M2850" s="268" t="s">
        <v>545</v>
      </c>
    </row>
    <row r="2851" spans="2:13">
      <c r="B2851" s="576" t="s">
        <v>550</v>
      </c>
      <c r="C2851" s="577"/>
      <c r="D2851" s="267" t="s">
        <v>545</v>
      </c>
      <c r="E2851" s="267" t="s">
        <v>545</v>
      </c>
      <c r="F2851" s="267" t="s">
        <v>545</v>
      </c>
      <c r="G2851" s="267" t="s">
        <v>545</v>
      </c>
      <c r="H2851" s="267" t="s">
        <v>545</v>
      </c>
      <c r="I2851" s="267" t="s">
        <v>545</v>
      </c>
      <c r="J2851" s="267" t="s">
        <v>545</v>
      </c>
      <c r="K2851" s="267" t="s">
        <v>545</v>
      </c>
      <c r="L2851" s="267" t="s">
        <v>545</v>
      </c>
      <c r="M2851" s="267" t="s">
        <v>545</v>
      </c>
    </row>
    <row r="2852" spans="2:13">
      <c r="B2852" s="576" t="s">
        <v>549</v>
      </c>
      <c r="C2852" s="577"/>
      <c r="D2852" s="267" t="s">
        <v>1156</v>
      </c>
      <c r="E2852" s="267" t="s">
        <v>1155</v>
      </c>
      <c r="F2852" s="266" t="s">
        <v>545</v>
      </c>
      <c r="G2852" s="266" t="s">
        <v>545</v>
      </c>
      <c r="H2852" s="266" t="s">
        <v>545</v>
      </c>
      <c r="I2852" s="266" t="s">
        <v>545</v>
      </c>
      <c r="J2852" s="266" t="s">
        <v>545</v>
      </c>
      <c r="K2852" s="266" t="s">
        <v>545</v>
      </c>
      <c r="L2852" s="266" t="s">
        <v>545</v>
      </c>
      <c r="M2852" s="266" t="s">
        <v>545</v>
      </c>
    </row>
    <row r="2853" spans="2:13">
      <c r="B2853" s="576" t="s">
        <v>548</v>
      </c>
      <c r="C2853" s="577"/>
      <c r="D2853" s="267" t="s">
        <v>1156</v>
      </c>
      <c r="E2853" s="267" t="s">
        <v>1155</v>
      </c>
      <c r="F2853" s="266" t="s">
        <v>545</v>
      </c>
      <c r="G2853" s="266" t="s">
        <v>545</v>
      </c>
      <c r="H2853" s="266" t="s">
        <v>545</v>
      </c>
      <c r="I2853" s="266" t="s">
        <v>545</v>
      </c>
      <c r="J2853" s="266" t="s">
        <v>545</v>
      </c>
      <c r="K2853" s="266" t="s">
        <v>545</v>
      </c>
      <c r="L2853" s="266" t="s">
        <v>545</v>
      </c>
      <c r="M2853" s="266" t="s">
        <v>545</v>
      </c>
    </row>
    <row r="2854" spans="2:13">
      <c r="B2854" s="576" t="s">
        <v>547</v>
      </c>
      <c r="C2854" s="577"/>
      <c r="D2854" s="267" t="s">
        <v>1156</v>
      </c>
      <c r="E2854" s="267" t="s">
        <v>1155</v>
      </c>
      <c r="F2854" s="266" t="s">
        <v>545</v>
      </c>
      <c r="G2854" s="266" t="s">
        <v>545</v>
      </c>
      <c r="H2854" s="266" t="s">
        <v>545</v>
      </c>
      <c r="I2854" s="266" t="s">
        <v>545</v>
      </c>
      <c r="J2854" s="266" t="s">
        <v>545</v>
      </c>
      <c r="K2854" s="266" t="s">
        <v>545</v>
      </c>
      <c r="L2854" s="266" t="s">
        <v>545</v>
      </c>
      <c r="M2854" s="266" t="s">
        <v>545</v>
      </c>
    </row>
    <row r="2855" spans="2:13">
      <c r="B2855" s="578" t="s">
        <v>1127</v>
      </c>
      <c r="C2855" s="579"/>
      <c r="D2855" s="267" t="s">
        <v>1154</v>
      </c>
      <c r="E2855" s="267" t="s">
        <v>1153</v>
      </c>
      <c r="F2855" s="268" t="s">
        <v>545</v>
      </c>
      <c r="G2855" s="268" t="s">
        <v>545</v>
      </c>
      <c r="H2855" s="268" t="s">
        <v>545</v>
      </c>
      <c r="I2855" s="268" t="s">
        <v>545</v>
      </c>
      <c r="J2855" s="268" t="s">
        <v>545</v>
      </c>
      <c r="K2855" s="268" t="s">
        <v>545</v>
      </c>
      <c r="L2855" s="268" t="s">
        <v>545</v>
      </c>
      <c r="M2855" s="268" t="s">
        <v>545</v>
      </c>
    </row>
    <row r="2856" spans="2:13">
      <c r="B2856" s="576" t="s">
        <v>550</v>
      </c>
      <c r="C2856" s="577"/>
      <c r="D2856" s="267" t="s">
        <v>545</v>
      </c>
      <c r="E2856" s="267" t="s">
        <v>545</v>
      </c>
      <c r="F2856" s="267" t="s">
        <v>545</v>
      </c>
      <c r="G2856" s="267" t="s">
        <v>545</v>
      </c>
      <c r="H2856" s="267" t="s">
        <v>545</v>
      </c>
      <c r="I2856" s="267" t="s">
        <v>545</v>
      </c>
      <c r="J2856" s="267" t="s">
        <v>545</v>
      </c>
      <c r="K2856" s="267" t="s">
        <v>545</v>
      </c>
      <c r="L2856" s="267" t="s">
        <v>545</v>
      </c>
      <c r="M2856" s="267" t="s">
        <v>545</v>
      </c>
    </row>
    <row r="2857" spans="2:13">
      <c r="B2857" s="576" t="s">
        <v>549</v>
      </c>
      <c r="C2857" s="577"/>
      <c r="D2857" s="267" t="s">
        <v>1154</v>
      </c>
      <c r="E2857" s="267" t="s">
        <v>1153</v>
      </c>
      <c r="F2857" s="266" t="s">
        <v>545</v>
      </c>
      <c r="G2857" s="266" t="s">
        <v>545</v>
      </c>
      <c r="H2857" s="266" t="s">
        <v>545</v>
      </c>
      <c r="I2857" s="266" t="s">
        <v>545</v>
      </c>
      <c r="J2857" s="266" t="s">
        <v>545</v>
      </c>
      <c r="K2857" s="266" t="s">
        <v>545</v>
      </c>
      <c r="L2857" s="266" t="s">
        <v>545</v>
      </c>
      <c r="M2857" s="266" t="s">
        <v>545</v>
      </c>
    </row>
    <row r="2858" spans="2:13">
      <c r="B2858" s="576" t="s">
        <v>548</v>
      </c>
      <c r="C2858" s="577"/>
      <c r="D2858" s="267" t="s">
        <v>1154</v>
      </c>
      <c r="E2858" s="267" t="s">
        <v>1153</v>
      </c>
      <c r="F2858" s="266" t="s">
        <v>545</v>
      </c>
      <c r="G2858" s="266" t="s">
        <v>545</v>
      </c>
      <c r="H2858" s="266" t="s">
        <v>545</v>
      </c>
      <c r="I2858" s="266" t="s">
        <v>545</v>
      </c>
      <c r="J2858" s="266" t="s">
        <v>545</v>
      </c>
      <c r="K2858" s="266" t="s">
        <v>545</v>
      </c>
      <c r="L2858" s="266" t="s">
        <v>545</v>
      </c>
      <c r="M2858" s="266" t="s">
        <v>545</v>
      </c>
    </row>
    <row r="2859" spans="2:13">
      <c r="B2859" s="576" t="s">
        <v>547</v>
      </c>
      <c r="C2859" s="577"/>
      <c r="D2859" s="267" t="s">
        <v>1154</v>
      </c>
      <c r="E2859" s="267" t="s">
        <v>1153</v>
      </c>
      <c r="F2859" s="266" t="s">
        <v>545</v>
      </c>
      <c r="G2859" s="266" t="s">
        <v>545</v>
      </c>
      <c r="H2859" s="266" t="s">
        <v>545</v>
      </c>
      <c r="I2859" s="266" t="s">
        <v>545</v>
      </c>
      <c r="J2859" s="266" t="s">
        <v>545</v>
      </c>
      <c r="K2859" s="266" t="s">
        <v>545</v>
      </c>
      <c r="L2859" s="266" t="s">
        <v>545</v>
      </c>
      <c r="M2859" s="266" t="s">
        <v>545</v>
      </c>
    </row>
    <row r="2860" spans="2:13">
      <c r="B2860" s="578" t="s">
        <v>1124</v>
      </c>
      <c r="C2860" s="579"/>
      <c r="D2860" s="267" t="s">
        <v>1152</v>
      </c>
      <c r="E2860" s="267" t="s">
        <v>1151</v>
      </c>
      <c r="F2860" s="268" t="s">
        <v>545</v>
      </c>
      <c r="G2860" s="268" t="s">
        <v>545</v>
      </c>
      <c r="H2860" s="268" t="s">
        <v>545</v>
      </c>
      <c r="I2860" s="268" t="s">
        <v>545</v>
      </c>
      <c r="J2860" s="268" t="s">
        <v>545</v>
      </c>
      <c r="K2860" s="268" t="s">
        <v>545</v>
      </c>
      <c r="L2860" s="268" t="s">
        <v>545</v>
      </c>
      <c r="M2860" s="268" t="s">
        <v>545</v>
      </c>
    </row>
    <row r="2861" spans="2:13">
      <c r="B2861" s="576" t="s">
        <v>550</v>
      </c>
      <c r="C2861" s="577"/>
      <c r="D2861" s="267" t="s">
        <v>545</v>
      </c>
      <c r="E2861" s="267" t="s">
        <v>545</v>
      </c>
      <c r="F2861" s="267" t="s">
        <v>545</v>
      </c>
      <c r="G2861" s="267" t="s">
        <v>545</v>
      </c>
      <c r="H2861" s="267" t="s">
        <v>545</v>
      </c>
      <c r="I2861" s="267" t="s">
        <v>545</v>
      </c>
      <c r="J2861" s="267" t="s">
        <v>545</v>
      </c>
      <c r="K2861" s="267" t="s">
        <v>545</v>
      </c>
      <c r="L2861" s="267" t="s">
        <v>545</v>
      </c>
      <c r="M2861" s="267" t="s">
        <v>545</v>
      </c>
    </row>
    <row r="2862" spans="2:13">
      <c r="B2862" s="576" t="s">
        <v>549</v>
      </c>
      <c r="C2862" s="577"/>
      <c r="D2862" s="267" t="s">
        <v>1152</v>
      </c>
      <c r="E2862" s="267" t="s">
        <v>1151</v>
      </c>
      <c r="F2862" s="266" t="s">
        <v>545</v>
      </c>
      <c r="G2862" s="266" t="s">
        <v>545</v>
      </c>
      <c r="H2862" s="266" t="s">
        <v>545</v>
      </c>
      <c r="I2862" s="266" t="s">
        <v>545</v>
      </c>
      <c r="J2862" s="266" t="s">
        <v>545</v>
      </c>
      <c r="K2862" s="266" t="s">
        <v>545</v>
      </c>
      <c r="L2862" s="266" t="s">
        <v>545</v>
      </c>
      <c r="M2862" s="266" t="s">
        <v>545</v>
      </c>
    </row>
    <row r="2863" spans="2:13">
      <c r="B2863" s="576" t="s">
        <v>548</v>
      </c>
      <c r="C2863" s="577"/>
      <c r="D2863" s="267" t="s">
        <v>1152</v>
      </c>
      <c r="E2863" s="267" t="s">
        <v>1151</v>
      </c>
      <c r="F2863" s="266" t="s">
        <v>545</v>
      </c>
      <c r="G2863" s="266" t="s">
        <v>545</v>
      </c>
      <c r="H2863" s="266" t="s">
        <v>545</v>
      </c>
      <c r="I2863" s="266" t="s">
        <v>545</v>
      </c>
      <c r="J2863" s="266" t="s">
        <v>545</v>
      </c>
      <c r="K2863" s="266" t="s">
        <v>545</v>
      </c>
      <c r="L2863" s="266" t="s">
        <v>545</v>
      </c>
      <c r="M2863" s="266" t="s">
        <v>545</v>
      </c>
    </row>
    <row r="2864" spans="2:13">
      <c r="B2864" s="576" t="s">
        <v>547</v>
      </c>
      <c r="C2864" s="577"/>
      <c r="D2864" s="267" t="s">
        <v>1152</v>
      </c>
      <c r="E2864" s="267" t="s">
        <v>1151</v>
      </c>
      <c r="F2864" s="266" t="s">
        <v>545</v>
      </c>
      <c r="G2864" s="266" t="s">
        <v>545</v>
      </c>
      <c r="H2864" s="266" t="s">
        <v>545</v>
      </c>
      <c r="I2864" s="266" t="s">
        <v>545</v>
      </c>
      <c r="J2864" s="266" t="s">
        <v>545</v>
      </c>
      <c r="K2864" s="266" t="s">
        <v>545</v>
      </c>
      <c r="L2864" s="266" t="s">
        <v>545</v>
      </c>
      <c r="M2864" s="266" t="s">
        <v>545</v>
      </c>
    </row>
    <row r="2865" spans="2:13">
      <c r="B2865" s="578" t="s">
        <v>1150</v>
      </c>
      <c r="C2865" s="579"/>
      <c r="D2865" s="267" t="s">
        <v>1149</v>
      </c>
      <c r="E2865" s="267" t="s">
        <v>1148</v>
      </c>
      <c r="F2865" s="268" t="s">
        <v>545</v>
      </c>
      <c r="G2865" s="268" t="s">
        <v>545</v>
      </c>
      <c r="H2865" s="268" t="s">
        <v>545</v>
      </c>
      <c r="I2865" s="268" t="s">
        <v>545</v>
      </c>
      <c r="J2865" s="268" t="s">
        <v>545</v>
      </c>
      <c r="K2865" s="268" t="s">
        <v>545</v>
      </c>
      <c r="L2865" s="268" t="s">
        <v>545</v>
      </c>
      <c r="M2865" s="268" t="s">
        <v>545</v>
      </c>
    </row>
    <row r="2866" spans="2:13">
      <c r="B2866" s="576" t="s">
        <v>550</v>
      </c>
      <c r="C2866" s="577"/>
      <c r="D2866" s="267" t="s">
        <v>545</v>
      </c>
      <c r="E2866" s="267" t="s">
        <v>545</v>
      </c>
      <c r="F2866" s="267" t="s">
        <v>545</v>
      </c>
      <c r="G2866" s="267" t="s">
        <v>545</v>
      </c>
      <c r="H2866" s="267" t="s">
        <v>545</v>
      </c>
      <c r="I2866" s="267" t="s">
        <v>545</v>
      </c>
      <c r="J2866" s="267" t="s">
        <v>545</v>
      </c>
      <c r="K2866" s="267" t="s">
        <v>545</v>
      </c>
      <c r="L2866" s="267" t="s">
        <v>545</v>
      </c>
      <c r="M2866" s="267" t="s">
        <v>545</v>
      </c>
    </row>
    <row r="2867" spans="2:13">
      <c r="B2867" s="576" t="s">
        <v>549</v>
      </c>
      <c r="C2867" s="577"/>
      <c r="D2867" s="267" t="s">
        <v>1149</v>
      </c>
      <c r="E2867" s="267" t="s">
        <v>1148</v>
      </c>
      <c r="F2867" s="266" t="s">
        <v>545</v>
      </c>
      <c r="G2867" s="266" t="s">
        <v>545</v>
      </c>
      <c r="H2867" s="266" t="s">
        <v>545</v>
      </c>
      <c r="I2867" s="266" t="s">
        <v>545</v>
      </c>
      <c r="J2867" s="266" t="s">
        <v>545</v>
      </c>
      <c r="K2867" s="266" t="s">
        <v>545</v>
      </c>
      <c r="L2867" s="266" t="s">
        <v>545</v>
      </c>
      <c r="M2867" s="266" t="s">
        <v>545</v>
      </c>
    </row>
    <row r="2868" spans="2:13">
      <c r="B2868" s="576" t="s">
        <v>548</v>
      </c>
      <c r="C2868" s="577"/>
      <c r="D2868" s="267" t="s">
        <v>1149</v>
      </c>
      <c r="E2868" s="267" t="s">
        <v>1148</v>
      </c>
      <c r="F2868" s="266" t="s">
        <v>545</v>
      </c>
      <c r="G2868" s="266" t="s">
        <v>545</v>
      </c>
      <c r="H2868" s="266" t="s">
        <v>545</v>
      </c>
      <c r="I2868" s="266" t="s">
        <v>545</v>
      </c>
      <c r="J2868" s="266" t="s">
        <v>545</v>
      </c>
      <c r="K2868" s="266" t="s">
        <v>545</v>
      </c>
      <c r="L2868" s="266" t="s">
        <v>545</v>
      </c>
      <c r="M2868" s="266" t="s">
        <v>545</v>
      </c>
    </row>
    <row r="2869" spans="2:13">
      <c r="B2869" s="576" t="s">
        <v>547</v>
      </c>
      <c r="C2869" s="577"/>
      <c r="D2869" s="267" t="s">
        <v>1149</v>
      </c>
      <c r="E2869" s="267" t="s">
        <v>1148</v>
      </c>
      <c r="F2869" s="266" t="s">
        <v>545</v>
      </c>
      <c r="G2869" s="266" t="s">
        <v>545</v>
      </c>
      <c r="H2869" s="266" t="s">
        <v>545</v>
      </c>
      <c r="I2869" s="266" t="s">
        <v>545</v>
      </c>
      <c r="J2869" s="266" t="s">
        <v>545</v>
      </c>
      <c r="K2869" s="266" t="s">
        <v>545</v>
      </c>
      <c r="L2869" s="266" t="s">
        <v>545</v>
      </c>
      <c r="M2869" s="266" t="s">
        <v>545</v>
      </c>
    </row>
    <row r="2870" spans="2:13">
      <c r="B2870" s="578" t="s">
        <v>1147</v>
      </c>
      <c r="C2870" s="579"/>
      <c r="D2870" s="267" t="s">
        <v>1146</v>
      </c>
      <c r="E2870" s="267" t="s">
        <v>102</v>
      </c>
      <c r="F2870" s="268" t="s">
        <v>545</v>
      </c>
      <c r="G2870" s="268" t="s">
        <v>545</v>
      </c>
      <c r="H2870" s="268" t="s">
        <v>545</v>
      </c>
      <c r="I2870" s="268" t="s">
        <v>545</v>
      </c>
      <c r="J2870" s="268" t="s">
        <v>545</v>
      </c>
      <c r="K2870" s="268" t="s">
        <v>545</v>
      </c>
      <c r="L2870" s="268" t="s">
        <v>545</v>
      </c>
      <c r="M2870" s="268" t="s">
        <v>545</v>
      </c>
    </row>
    <row r="2871" spans="2:13">
      <c r="B2871" s="608" t="s">
        <v>550</v>
      </c>
      <c r="C2871" s="609"/>
      <c r="D2871" s="267" t="s">
        <v>545</v>
      </c>
      <c r="E2871" s="267" t="s">
        <v>545</v>
      </c>
      <c r="F2871" s="267" t="s">
        <v>545</v>
      </c>
      <c r="G2871" s="267" t="s">
        <v>545</v>
      </c>
      <c r="H2871" s="267" t="s">
        <v>545</v>
      </c>
      <c r="I2871" s="267" t="s">
        <v>545</v>
      </c>
      <c r="J2871" s="267" t="s">
        <v>545</v>
      </c>
      <c r="K2871" s="267" t="s">
        <v>545</v>
      </c>
      <c r="L2871" s="267" t="s">
        <v>545</v>
      </c>
      <c r="M2871" s="267" t="s">
        <v>545</v>
      </c>
    </row>
    <row r="2872" spans="2:13">
      <c r="B2872" s="608" t="s">
        <v>549</v>
      </c>
      <c r="C2872" s="609"/>
      <c r="D2872" s="267" t="s">
        <v>1146</v>
      </c>
      <c r="E2872" s="267" t="s">
        <v>102</v>
      </c>
      <c r="F2872" s="266" t="s">
        <v>545</v>
      </c>
      <c r="G2872" s="266" t="s">
        <v>545</v>
      </c>
      <c r="H2872" s="266" t="s">
        <v>545</v>
      </c>
      <c r="I2872" s="266" t="s">
        <v>545</v>
      </c>
      <c r="J2872" s="266" t="s">
        <v>545</v>
      </c>
      <c r="K2872" s="266" t="s">
        <v>545</v>
      </c>
      <c r="L2872" s="266" t="s">
        <v>545</v>
      </c>
      <c r="M2872" s="266" t="s">
        <v>545</v>
      </c>
    </row>
    <row r="2873" spans="2:13">
      <c r="B2873" s="608" t="s">
        <v>548</v>
      </c>
      <c r="C2873" s="609"/>
      <c r="D2873" s="267" t="s">
        <v>1146</v>
      </c>
      <c r="E2873" s="267" t="s">
        <v>102</v>
      </c>
      <c r="F2873" s="266" t="s">
        <v>545</v>
      </c>
      <c r="G2873" s="266" t="s">
        <v>545</v>
      </c>
      <c r="H2873" s="266" t="s">
        <v>545</v>
      </c>
      <c r="I2873" s="266" t="s">
        <v>545</v>
      </c>
      <c r="J2873" s="266" t="s">
        <v>545</v>
      </c>
      <c r="K2873" s="266" t="s">
        <v>545</v>
      </c>
      <c r="L2873" s="266" t="s">
        <v>545</v>
      </c>
      <c r="M2873" s="266" t="s">
        <v>545</v>
      </c>
    </row>
    <row r="2874" spans="2:13">
      <c r="B2874" s="608" t="s">
        <v>547</v>
      </c>
      <c r="C2874" s="609"/>
      <c r="D2874" s="267" t="s">
        <v>1146</v>
      </c>
      <c r="E2874" s="267" t="s">
        <v>102</v>
      </c>
      <c r="F2874" s="266" t="s">
        <v>545</v>
      </c>
      <c r="G2874" s="266" t="s">
        <v>545</v>
      </c>
      <c r="H2874" s="266" t="s">
        <v>545</v>
      </c>
      <c r="I2874" s="266" t="s">
        <v>545</v>
      </c>
      <c r="J2874" s="266" t="s">
        <v>545</v>
      </c>
      <c r="K2874" s="266" t="s">
        <v>545</v>
      </c>
      <c r="L2874" s="266" t="s">
        <v>545</v>
      </c>
      <c r="M2874" s="266" t="s">
        <v>545</v>
      </c>
    </row>
    <row r="2875" spans="2:13">
      <c r="B2875" s="578" t="s">
        <v>1145</v>
      </c>
      <c r="C2875" s="579"/>
      <c r="D2875" s="267" t="s">
        <v>1144</v>
      </c>
      <c r="E2875" s="267" t="s">
        <v>1143</v>
      </c>
      <c r="F2875" s="268" t="s">
        <v>545</v>
      </c>
      <c r="G2875" s="268" t="s">
        <v>545</v>
      </c>
      <c r="H2875" s="268" t="s">
        <v>545</v>
      </c>
      <c r="I2875" s="268" t="s">
        <v>545</v>
      </c>
      <c r="J2875" s="268" t="s">
        <v>545</v>
      </c>
      <c r="K2875" s="268" t="s">
        <v>545</v>
      </c>
      <c r="L2875" s="268" t="s">
        <v>545</v>
      </c>
      <c r="M2875" s="268" t="s">
        <v>545</v>
      </c>
    </row>
    <row r="2876" spans="2:13">
      <c r="B2876" s="582" t="s">
        <v>550</v>
      </c>
      <c r="C2876" s="583"/>
      <c r="D2876" s="267" t="s">
        <v>545</v>
      </c>
      <c r="E2876" s="267" t="s">
        <v>545</v>
      </c>
      <c r="F2876" s="267" t="s">
        <v>545</v>
      </c>
      <c r="G2876" s="267" t="s">
        <v>545</v>
      </c>
      <c r="H2876" s="267" t="s">
        <v>545</v>
      </c>
      <c r="I2876" s="267" t="s">
        <v>545</v>
      </c>
      <c r="J2876" s="267" t="s">
        <v>545</v>
      </c>
      <c r="K2876" s="267" t="s">
        <v>545</v>
      </c>
      <c r="L2876" s="267" t="s">
        <v>545</v>
      </c>
      <c r="M2876" s="267" t="s">
        <v>545</v>
      </c>
    </row>
    <row r="2877" spans="2:13">
      <c r="B2877" s="582" t="s">
        <v>549</v>
      </c>
      <c r="C2877" s="583"/>
      <c r="D2877" s="267" t="s">
        <v>1144</v>
      </c>
      <c r="E2877" s="267" t="s">
        <v>1143</v>
      </c>
      <c r="F2877" s="266" t="s">
        <v>545</v>
      </c>
      <c r="G2877" s="266" t="s">
        <v>545</v>
      </c>
      <c r="H2877" s="266" t="s">
        <v>545</v>
      </c>
      <c r="I2877" s="266" t="s">
        <v>545</v>
      </c>
      <c r="J2877" s="266" t="s">
        <v>545</v>
      </c>
      <c r="K2877" s="266" t="s">
        <v>545</v>
      </c>
      <c r="L2877" s="266" t="s">
        <v>545</v>
      </c>
      <c r="M2877" s="266" t="s">
        <v>545</v>
      </c>
    </row>
    <row r="2878" spans="2:13">
      <c r="B2878" s="582" t="s">
        <v>548</v>
      </c>
      <c r="C2878" s="583"/>
      <c r="D2878" s="267" t="s">
        <v>1144</v>
      </c>
      <c r="E2878" s="267" t="s">
        <v>1143</v>
      </c>
      <c r="F2878" s="266" t="s">
        <v>545</v>
      </c>
      <c r="G2878" s="266" t="s">
        <v>545</v>
      </c>
      <c r="H2878" s="266" t="s">
        <v>545</v>
      </c>
      <c r="I2878" s="266" t="s">
        <v>545</v>
      </c>
      <c r="J2878" s="266" t="s">
        <v>545</v>
      </c>
      <c r="K2878" s="266" t="s">
        <v>545</v>
      </c>
      <c r="L2878" s="266" t="s">
        <v>545</v>
      </c>
      <c r="M2878" s="266" t="s">
        <v>545</v>
      </c>
    </row>
    <row r="2879" spans="2:13">
      <c r="B2879" s="582" t="s">
        <v>547</v>
      </c>
      <c r="C2879" s="583"/>
      <c r="D2879" s="267" t="s">
        <v>1144</v>
      </c>
      <c r="E2879" s="267" t="s">
        <v>1143</v>
      </c>
      <c r="F2879" s="266" t="s">
        <v>545</v>
      </c>
      <c r="G2879" s="266" t="s">
        <v>545</v>
      </c>
      <c r="H2879" s="266" t="s">
        <v>545</v>
      </c>
      <c r="I2879" s="266" t="s">
        <v>545</v>
      </c>
      <c r="J2879" s="266" t="s">
        <v>545</v>
      </c>
      <c r="K2879" s="266" t="s">
        <v>545</v>
      </c>
      <c r="L2879" s="266" t="s">
        <v>545</v>
      </c>
      <c r="M2879" s="266" t="s">
        <v>545</v>
      </c>
    </row>
    <row r="2880" spans="2:13">
      <c r="B2880" s="578" t="s">
        <v>1142</v>
      </c>
      <c r="C2880" s="579"/>
      <c r="D2880" s="267" t="s">
        <v>1141</v>
      </c>
      <c r="E2880" s="267" t="s">
        <v>102</v>
      </c>
      <c r="F2880" s="268" t="s">
        <v>545</v>
      </c>
      <c r="G2880" s="268" t="s">
        <v>545</v>
      </c>
      <c r="H2880" s="268" t="s">
        <v>545</v>
      </c>
      <c r="I2880" s="268" t="s">
        <v>545</v>
      </c>
      <c r="J2880" s="268" t="s">
        <v>545</v>
      </c>
      <c r="K2880" s="268" t="s">
        <v>545</v>
      </c>
      <c r="L2880" s="268" t="s">
        <v>545</v>
      </c>
      <c r="M2880" s="268" t="s">
        <v>545</v>
      </c>
    </row>
    <row r="2881" spans="2:13">
      <c r="B2881" s="608" t="s">
        <v>550</v>
      </c>
      <c r="C2881" s="609"/>
      <c r="D2881" s="267" t="s">
        <v>545</v>
      </c>
      <c r="E2881" s="267" t="s">
        <v>545</v>
      </c>
      <c r="F2881" s="267" t="s">
        <v>545</v>
      </c>
      <c r="G2881" s="267" t="s">
        <v>545</v>
      </c>
      <c r="H2881" s="267" t="s">
        <v>545</v>
      </c>
      <c r="I2881" s="267" t="s">
        <v>545</v>
      </c>
      <c r="J2881" s="267" t="s">
        <v>545</v>
      </c>
      <c r="K2881" s="267" t="s">
        <v>545</v>
      </c>
      <c r="L2881" s="267" t="s">
        <v>545</v>
      </c>
      <c r="M2881" s="267" t="s">
        <v>545</v>
      </c>
    </row>
    <row r="2882" spans="2:13">
      <c r="B2882" s="608" t="s">
        <v>549</v>
      </c>
      <c r="C2882" s="609"/>
      <c r="D2882" s="267" t="s">
        <v>1141</v>
      </c>
      <c r="E2882" s="267" t="s">
        <v>102</v>
      </c>
      <c r="F2882" s="266" t="s">
        <v>545</v>
      </c>
      <c r="G2882" s="266" t="s">
        <v>545</v>
      </c>
      <c r="H2882" s="266" t="s">
        <v>545</v>
      </c>
      <c r="I2882" s="266" t="s">
        <v>545</v>
      </c>
      <c r="J2882" s="266" t="s">
        <v>545</v>
      </c>
      <c r="K2882" s="266" t="s">
        <v>545</v>
      </c>
      <c r="L2882" s="266" t="s">
        <v>545</v>
      </c>
      <c r="M2882" s="266" t="s">
        <v>545</v>
      </c>
    </row>
    <row r="2883" spans="2:13">
      <c r="B2883" s="608" t="s">
        <v>548</v>
      </c>
      <c r="C2883" s="609"/>
      <c r="D2883" s="267" t="s">
        <v>1141</v>
      </c>
      <c r="E2883" s="267" t="s">
        <v>102</v>
      </c>
      <c r="F2883" s="266" t="s">
        <v>545</v>
      </c>
      <c r="G2883" s="266" t="s">
        <v>545</v>
      </c>
      <c r="H2883" s="266" t="s">
        <v>545</v>
      </c>
      <c r="I2883" s="266" t="s">
        <v>545</v>
      </c>
      <c r="J2883" s="266" t="s">
        <v>545</v>
      </c>
      <c r="K2883" s="266" t="s">
        <v>545</v>
      </c>
      <c r="L2883" s="266" t="s">
        <v>545</v>
      </c>
      <c r="M2883" s="266" t="s">
        <v>545</v>
      </c>
    </row>
    <row r="2884" spans="2:13">
      <c r="B2884" s="608" t="s">
        <v>547</v>
      </c>
      <c r="C2884" s="609"/>
      <c r="D2884" s="267" t="s">
        <v>1141</v>
      </c>
      <c r="E2884" s="267" t="s">
        <v>102</v>
      </c>
      <c r="F2884" s="266" t="s">
        <v>545</v>
      </c>
      <c r="G2884" s="266" t="s">
        <v>545</v>
      </c>
      <c r="H2884" s="266" t="s">
        <v>545</v>
      </c>
      <c r="I2884" s="266" t="s">
        <v>545</v>
      </c>
      <c r="J2884" s="266" t="s">
        <v>545</v>
      </c>
      <c r="K2884" s="266" t="s">
        <v>545</v>
      </c>
      <c r="L2884" s="266" t="s">
        <v>545</v>
      </c>
      <c r="M2884" s="266" t="s">
        <v>545</v>
      </c>
    </row>
    <row r="2885" spans="2:13">
      <c r="B2885" s="578" t="s">
        <v>1140</v>
      </c>
      <c r="C2885" s="579"/>
      <c r="D2885" s="267" t="s">
        <v>1139</v>
      </c>
      <c r="E2885" s="267" t="s">
        <v>102</v>
      </c>
      <c r="F2885" s="268" t="s">
        <v>545</v>
      </c>
      <c r="G2885" s="268" t="s">
        <v>545</v>
      </c>
      <c r="H2885" s="268" t="s">
        <v>545</v>
      </c>
      <c r="I2885" s="268" t="s">
        <v>545</v>
      </c>
      <c r="J2885" s="268" t="s">
        <v>545</v>
      </c>
      <c r="K2885" s="268" t="s">
        <v>545</v>
      </c>
      <c r="L2885" s="268" t="s">
        <v>545</v>
      </c>
      <c r="M2885" s="268" t="s">
        <v>545</v>
      </c>
    </row>
    <row r="2886" spans="2:13">
      <c r="B2886" s="582" t="s">
        <v>550</v>
      </c>
      <c r="C2886" s="583"/>
      <c r="D2886" s="267" t="s">
        <v>545</v>
      </c>
      <c r="E2886" s="267" t="s">
        <v>545</v>
      </c>
      <c r="F2886" s="267" t="s">
        <v>545</v>
      </c>
      <c r="G2886" s="267" t="s">
        <v>545</v>
      </c>
      <c r="H2886" s="267" t="s">
        <v>545</v>
      </c>
      <c r="I2886" s="267" t="s">
        <v>545</v>
      </c>
      <c r="J2886" s="267" t="s">
        <v>545</v>
      </c>
      <c r="K2886" s="267" t="s">
        <v>545</v>
      </c>
      <c r="L2886" s="267" t="s">
        <v>545</v>
      </c>
      <c r="M2886" s="267" t="s">
        <v>545</v>
      </c>
    </row>
    <row r="2887" spans="2:13">
      <c r="B2887" s="582" t="s">
        <v>549</v>
      </c>
      <c r="C2887" s="583"/>
      <c r="D2887" s="267" t="s">
        <v>1139</v>
      </c>
      <c r="E2887" s="267" t="s">
        <v>102</v>
      </c>
      <c r="F2887" s="266" t="s">
        <v>545</v>
      </c>
      <c r="G2887" s="266" t="s">
        <v>545</v>
      </c>
      <c r="H2887" s="266" t="s">
        <v>545</v>
      </c>
      <c r="I2887" s="266" t="s">
        <v>545</v>
      </c>
      <c r="J2887" s="266" t="s">
        <v>545</v>
      </c>
      <c r="K2887" s="266" t="s">
        <v>545</v>
      </c>
      <c r="L2887" s="266" t="s">
        <v>545</v>
      </c>
      <c r="M2887" s="266" t="s">
        <v>545</v>
      </c>
    </row>
    <row r="2888" spans="2:13">
      <c r="B2888" s="582" t="s">
        <v>548</v>
      </c>
      <c r="C2888" s="583"/>
      <c r="D2888" s="267" t="s">
        <v>1139</v>
      </c>
      <c r="E2888" s="267" t="s">
        <v>102</v>
      </c>
      <c r="F2888" s="266" t="s">
        <v>545</v>
      </c>
      <c r="G2888" s="266" t="s">
        <v>545</v>
      </c>
      <c r="H2888" s="266" t="s">
        <v>545</v>
      </c>
      <c r="I2888" s="266" t="s">
        <v>545</v>
      </c>
      <c r="J2888" s="266" t="s">
        <v>545</v>
      </c>
      <c r="K2888" s="266" t="s">
        <v>545</v>
      </c>
      <c r="L2888" s="266" t="s">
        <v>545</v>
      </c>
      <c r="M2888" s="266" t="s">
        <v>545</v>
      </c>
    </row>
    <row r="2889" spans="2:13">
      <c r="B2889" s="582" t="s">
        <v>547</v>
      </c>
      <c r="C2889" s="583"/>
      <c r="D2889" s="267" t="s">
        <v>1139</v>
      </c>
      <c r="E2889" s="267" t="s">
        <v>102</v>
      </c>
      <c r="F2889" s="266" t="s">
        <v>545</v>
      </c>
      <c r="G2889" s="266" t="s">
        <v>545</v>
      </c>
      <c r="H2889" s="266" t="s">
        <v>545</v>
      </c>
      <c r="I2889" s="266" t="s">
        <v>545</v>
      </c>
      <c r="J2889" s="266" t="s">
        <v>545</v>
      </c>
      <c r="K2889" s="266" t="s">
        <v>545</v>
      </c>
      <c r="L2889" s="266" t="s">
        <v>545</v>
      </c>
      <c r="M2889" s="266" t="s">
        <v>545</v>
      </c>
    </row>
    <row r="2890" spans="2:13">
      <c r="B2890" s="578" t="s">
        <v>1138</v>
      </c>
      <c r="C2890" s="579"/>
      <c r="D2890" s="267" t="s">
        <v>1137</v>
      </c>
      <c r="E2890" s="267" t="s">
        <v>1136</v>
      </c>
      <c r="F2890" s="268" t="s">
        <v>545</v>
      </c>
      <c r="G2890" s="268" t="s">
        <v>545</v>
      </c>
      <c r="H2890" s="268" t="s">
        <v>545</v>
      </c>
      <c r="I2890" s="268" t="s">
        <v>545</v>
      </c>
      <c r="J2890" s="268" t="s">
        <v>545</v>
      </c>
      <c r="K2890" s="268" t="s">
        <v>545</v>
      </c>
      <c r="L2890" s="268" t="s">
        <v>545</v>
      </c>
      <c r="M2890" s="268" t="s">
        <v>545</v>
      </c>
    </row>
    <row r="2891" spans="2:13">
      <c r="B2891" s="576" t="s">
        <v>550</v>
      </c>
      <c r="C2891" s="577"/>
      <c r="D2891" s="267" t="s">
        <v>545</v>
      </c>
      <c r="E2891" s="267" t="s">
        <v>545</v>
      </c>
      <c r="F2891" s="267" t="s">
        <v>545</v>
      </c>
      <c r="G2891" s="267" t="s">
        <v>545</v>
      </c>
      <c r="H2891" s="267" t="s">
        <v>545</v>
      </c>
      <c r="I2891" s="267" t="s">
        <v>545</v>
      </c>
      <c r="J2891" s="267" t="s">
        <v>545</v>
      </c>
      <c r="K2891" s="267" t="s">
        <v>545</v>
      </c>
      <c r="L2891" s="267" t="s">
        <v>545</v>
      </c>
      <c r="M2891" s="267" t="s">
        <v>545</v>
      </c>
    </row>
    <row r="2892" spans="2:13">
      <c r="B2892" s="576" t="s">
        <v>549</v>
      </c>
      <c r="C2892" s="577"/>
      <c r="D2892" s="267" t="s">
        <v>1137</v>
      </c>
      <c r="E2892" s="267" t="s">
        <v>1136</v>
      </c>
      <c r="F2892" s="266" t="s">
        <v>545</v>
      </c>
      <c r="G2892" s="266" t="s">
        <v>545</v>
      </c>
      <c r="H2892" s="266" t="s">
        <v>545</v>
      </c>
      <c r="I2892" s="266" t="s">
        <v>545</v>
      </c>
      <c r="J2892" s="266" t="s">
        <v>545</v>
      </c>
      <c r="K2892" s="266" t="s">
        <v>545</v>
      </c>
      <c r="L2892" s="266" t="s">
        <v>545</v>
      </c>
      <c r="M2892" s="266" t="s">
        <v>545</v>
      </c>
    </row>
    <row r="2893" spans="2:13">
      <c r="B2893" s="576" t="s">
        <v>548</v>
      </c>
      <c r="C2893" s="577"/>
      <c r="D2893" s="267" t="s">
        <v>1137</v>
      </c>
      <c r="E2893" s="267" t="s">
        <v>1136</v>
      </c>
      <c r="F2893" s="266" t="s">
        <v>545</v>
      </c>
      <c r="G2893" s="266" t="s">
        <v>545</v>
      </c>
      <c r="H2893" s="266" t="s">
        <v>545</v>
      </c>
      <c r="I2893" s="266" t="s">
        <v>545</v>
      </c>
      <c r="J2893" s="266" t="s">
        <v>545</v>
      </c>
      <c r="K2893" s="266" t="s">
        <v>545</v>
      </c>
      <c r="L2893" s="266" t="s">
        <v>545</v>
      </c>
      <c r="M2893" s="266" t="s">
        <v>545</v>
      </c>
    </row>
    <row r="2894" spans="2:13">
      <c r="B2894" s="576" t="s">
        <v>547</v>
      </c>
      <c r="C2894" s="577"/>
      <c r="D2894" s="267" t="s">
        <v>1137</v>
      </c>
      <c r="E2894" s="267" t="s">
        <v>1136</v>
      </c>
      <c r="F2894" s="266" t="s">
        <v>545</v>
      </c>
      <c r="G2894" s="266" t="s">
        <v>545</v>
      </c>
      <c r="H2894" s="266" t="s">
        <v>545</v>
      </c>
      <c r="I2894" s="266" t="s">
        <v>545</v>
      </c>
      <c r="J2894" s="266" t="s">
        <v>545</v>
      </c>
      <c r="K2894" s="266" t="s">
        <v>545</v>
      </c>
      <c r="L2894" s="266" t="s">
        <v>545</v>
      </c>
      <c r="M2894" s="266" t="s">
        <v>545</v>
      </c>
    </row>
    <row r="2895" spans="2:13">
      <c r="B2895" s="578" t="s">
        <v>1133</v>
      </c>
      <c r="C2895" s="579"/>
      <c r="D2895" s="267" t="s">
        <v>1135</v>
      </c>
      <c r="E2895" s="267" t="s">
        <v>1134</v>
      </c>
      <c r="F2895" s="268" t="s">
        <v>545</v>
      </c>
      <c r="G2895" s="268" t="s">
        <v>545</v>
      </c>
      <c r="H2895" s="268" t="s">
        <v>545</v>
      </c>
      <c r="I2895" s="268" t="s">
        <v>545</v>
      </c>
      <c r="J2895" s="268" t="s">
        <v>545</v>
      </c>
      <c r="K2895" s="268" t="s">
        <v>545</v>
      </c>
      <c r="L2895" s="268" t="s">
        <v>545</v>
      </c>
      <c r="M2895" s="268" t="s">
        <v>545</v>
      </c>
    </row>
    <row r="2896" spans="2:13">
      <c r="B2896" s="576" t="s">
        <v>550</v>
      </c>
      <c r="C2896" s="577"/>
      <c r="D2896" s="267" t="s">
        <v>545</v>
      </c>
      <c r="E2896" s="267" t="s">
        <v>545</v>
      </c>
      <c r="F2896" s="267" t="s">
        <v>545</v>
      </c>
      <c r="G2896" s="267" t="s">
        <v>545</v>
      </c>
      <c r="H2896" s="267" t="s">
        <v>545</v>
      </c>
      <c r="I2896" s="267" t="s">
        <v>545</v>
      </c>
      <c r="J2896" s="267" t="s">
        <v>545</v>
      </c>
      <c r="K2896" s="267" t="s">
        <v>545</v>
      </c>
      <c r="L2896" s="267" t="s">
        <v>545</v>
      </c>
      <c r="M2896" s="267" t="s">
        <v>545</v>
      </c>
    </row>
    <row r="2897" spans="2:13">
      <c r="B2897" s="576" t="s">
        <v>549</v>
      </c>
      <c r="C2897" s="577"/>
      <c r="D2897" s="267" t="s">
        <v>1135</v>
      </c>
      <c r="E2897" s="267" t="s">
        <v>1134</v>
      </c>
      <c r="F2897" s="266" t="s">
        <v>545</v>
      </c>
      <c r="G2897" s="266" t="s">
        <v>545</v>
      </c>
      <c r="H2897" s="266" t="s">
        <v>545</v>
      </c>
      <c r="I2897" s="266" t="s">
        <v>545</v>
      </c>
      <c r="J2897" s="266" t="s">
        <v>545</v>
      </c>
      <c r="K2897" s="266" t="s">
        <v>545</v>
      </c>
      <c r="L2897" s="266" t="s">
        <v>545</v>
      </c>
      <c r="M2897" s="266" t="s">
        <v>545</v>
      </c>
    </row>
    <row r="2898" spans="2:13">
      <c r="B2898" s="576" t="s">
        <v>548</v>
      </c>
      <c r="C2898" s="577"/>
      <c r="D2898" s="267" t="s">
        <v>1135</v>
      </c>
      <c r="E2898" s="267" t="s">
        <v>1134</v>
      </c>
      <c r="F2898" s="266" t="s">
        <v>545</v>
      </c>
      <c r="G2898" s="266" t="s">
        <v>545</v>
      </c>
      <c r="H2898" s="266" t="s">
        <v>545</v>
      </c>
      <c r="I2898" s="266" t="s">
        <v>545</v>
      </c>
      <c r="J2898" s="266" t="s">
        <v>545</v>
      </c>
      <c r="K2898" s="266" t="s">
        <v>545</v>
      </c>
      <c r="L2898" s="266" t="s">
        <v>545</v>
      </c>
      <c r="M2898" s="266" t="s">
        <v>545</v>
      </c>
    </row>
    <row r="2899" spans="2:13">
      <c r="B2899" s="576" t="s">
        <v>547</v>
      </c>
      <c r="C2899" s="577"/>
      <c r="D2899" s="267" t="s">
        <v>1135</v>
      </c>
      <c r="E2899" s="267" t="s">
        <v>1134</v>
      </c>
      <c r="F2899" s="266" t="s">
        <v>545</v>
      </c>
      <c r="G2899" s="266" t="s">
        <v>545</v>
      </c>
      <c r="H2899" s="266" t="s">
        <v>545</v>
      </c>
      <c r="I2899" s="266" t="s">
        <v>545</v>
      </c>
      <c r="J2899" s="266" t="s">
        <v>545</v>
      </c>
      <c r="K2899" s="266" t="s">
        <v>545</v>
      </c>
      <c r="L2899" s="266" t="s">
        <v>545</v>
      </c>
      <c r="M2899" s="266" t="s">
        <v>545</v>
      </c>
    </row>
    <row r="2900" spans="2:13">
      <c r="B2900" s="578" t="s">
        <v>1133</v>
      </c>
      <c r="C2900" s="579"/>
      <c r="D2900" s="267" t="s">
        <v>1132</v>
      </c>
      <c r="E2900" s="267" t="s">
        <v>1131</v>
      </c>
      <c r="F2900" s="268" t="s">
        <v>545</v>
      </c>
      <c r="G2900" s="268" t="s">
        <v>545</v>
      </c>
      <c r="H2900" s="268" t="s">
        <v>545</v>
      </c>
      <c r="I2900" s="268" t="s">
        <v>545</v>
      </c>
      <c r="J2900" s="268" t="s">
        <v>545</v>
      </c>
      <c r="K2900" s="268" t="s">
        <v>545</v>
      </c>
      <c r="L2900" s="268" t="s">
        <v>545</v>
      </c>
      <c r="M2900" s="268" t="s">
        <v>545</v>
      </c>
    </row>
    <row r="2901" spans="2:13">
      <c r="B2901" s="576" t="s">
        <v>550</v>
      </c>
      <c r="C2901" s="577"/>
      <c r="D2901" s="267" t="s">
        <v>545</v>
      </c>
      <c r="E2901" s="267" t="s">
        <v>545</v>
      </c>
      <c r="F2901" s="267" t="s">
        <v>545</v>
      </c>
      <c r="G2901" s="267" t="s">
        <v>545</v>
      </c>
      <c r="H2901" s="267" t="s">
        <v>545</v>
      </c>
      <c r="I2901" s="267" t="s">
        <v>545</v>
      </c>
      <c r="J2901" s="267" t="s">
        <v>545</v>
      </c>
      <c r="K2901" s="267" t="s">
        <v>545</v>
      </c>
      <c r="L2901" s="267" t="s">
        <v>545</v>
      </c>
      <c r="M2901" s="267" t="s">
        <v>545</v>
      </c>
    </row>
    <row r="2902" spans="2:13">
      <c r="B2902" s="576" t="s">
        <v>549</v>
      </c>
      <c r="C2902" s="577"/>
      <c r="D2902" s="267" t="s">
        <v>1132</v>
      </c>
      <c r="E2902" s="267" t="s">
        <v>1131</v>
      </c>
      <c r="F2902" s="266" t="s">
        <v>545</v>
      </c>
      <c r="G2902" s="266" t="s">
        <v>545</v>
      </c>
      <c r="H2902" s="266" t="s">
        <v>545</v>
      </c>
      <c r="I2902" s="266" t="s">
        <v>545</v>
      </c>
      <c r="J2902" s="266" t="s">
        <v>545</v>
      </c>
      <c r="K2902" s="266" t="s">
        <v>545</v>
      </c>
      <c r="L2902" s="266" t="s">
        <v>545</v>
      </c>
      <c r="M2902" s="266" t="s">
        <v>545</v>
      </c>
    </row>
    <row r="2903" spans="2:13">
      <c r="B2903" s="576" t="s">
        <v>548</v>
      </c>
      <c r="C2903" s="577"/>
      <c r="D2903" s="267" t="s">
        <v>1132</v>
      </c>
      <c r="E2903" s="267" t="s">
        <v>1131</v>
      </c>
      <c r="F2903" s="266" t="s">
        <v>545</v>
      </c>
      <c r="G2903" s="266" t="s">
        <v>545</v>
      </c>
      <c r="H2903" s="266" t="s">
        <v>545</v>
      </c>
      <c r="I2903" s="266" t="s">
        <v>545</v>
      </c>
      <c r="J2903" s="266" t="s">
        <v>545</v>
      </c>
      <c r="K2903" s="266" t="s">
        <v>545</v>
      </c>
      <c r="L2903" s="266" t="s">
        <v>545</v>
      </c>
      <c r="M2903" s="266" t="s">
        <v>545</v>
      </c>
    </row>
    <row r="2904" spans="2:13">
      <c r="B2904" s="576" t="s">
        <v>547</v>
      </c>
      <c r="C2904" s="577"/>
      <c r="D2904" s="267" t="s">
        <v>1132</v>
      </c>
      <c r="E2904" s="267" t="s">
        <v>1131</v>
      </c>
      <c r="F2904" s="266" t="s">
        <v>545</v>
      </c>
      <c r="G2904" s="266" t="s">
        <v>545</v>
      </c>
      <c r="H2904" s="266" t="s">
        <v>545</v>
      </c>
      <c r="I2904" s="266" t="s">
        <v>545</v>
      </c>
      <c r="J2904" s="266" t="s">
        <v>545</v>
      </c>
      <c r="K2904" s="266" t="s">
        <v>545</v>
      </c>
      <c r="L2904" s="266" t="s">
        <v>545</v>
      </c>
      <c r="M2904" s="266" t="s">
        <v>545</v>
      </c>
    </row>
    <row r="2905" spans="2:13">
      <c r="B2905" s="578" t="s">
        <v>1130</v>
      </c>
      <c r="C2905" s="579"/>
      <c r="D2905" s="267" t="s">
        <v>1129</v>
      </c>
      <c r="E2905" s="267" t="s">
        <v>1128</v>
      </c>
      <c r="F2905" s="268" t="s">
        <v>545</v>
      </c>
      <c r="G2905" s="268" t="s">
        <v>545</v>
      </c>
      <c r="H2905" s="268" t="s">
        <v>545</v>
      </c>
      <c r="I2905" s="268" t="s">
        <v>545</v>
      </c>
      <c r="J2905" s="268" t="s">
        <v>545</v>
      </c>
      <c r="K2905" s="268" t="s">
        <v>545</v>
      </c>
      <c r="L2905" s="268" t="s">
        <v>545</v>
      </c>
      <c r="M2905" s="268" t="s">
        <v>545</v>
      </c>
    </row>
    <row r="2906" spans="2:13">
      <c r="B2906" s="576" t="s">
        <v>550</v>
      </c>
      <c r="C2906" s="577"/>
      <c r="D2906" s="267" t="s">
        <v>545</v>
      </c>
      <c r="E2906" s="267" t="s">
        <v>545</v>
      </c>
      <c r="F2906" s="267" t="s">
        <v>545</v>
      </c>
      <c r="G2906" s="267" t="s">
        <v>545</v>
      </c>
      <c r="H2906" s="267" t="s">
        <v>545</v>
      </c>
      <c r="I2906" s="267" t="s">
        <v>545</v>
      </c>
      <c r="J2906" s="267" t="s">
        <v>545</v>
      </c>
      <c r="K2906" s="267" t="s">
        <v>545</v>
      </c>
      <c r="L2906" s="267" t="s">
        <v>545</v>
      </c>
      <c r="M2906" s="267" t="s">
        <v>545</v>
      </c>
    </row>
    <row r="2907" spans="2:13">
      <c r="B2907" s="576" t="s">
        <v>549</v>
      </c>
      <c r="C2907" s="577"/>
      <c r="D2907" s="267" t="s">
        <v>1129</v>
      </c>
      <c r="E2907" s="267" t="s">
        <v>1128</v>
      </c>
      <c r="F2907" s="266" t="s">
        <v>545</v>
      </c>
      <c r="G2907" s="266" t="s">
        <v>545</v>
      </c>
      <c r="H2907" s="266" t="s">
        <v>545</v>
      </c>
      <c r="I2907" s="266" t="s">
        <v>545</v>
      </c>
      <c r="J2907" s="266" t="s">
        <v>545</v>
      </c>
      <c r="K2907" s="266" t="s">
        <v>545</v>
      </c>
      <c r="L2907" s="266" t="s">
        <v>545</v>
      </c>
      <c r="M2907" s="266" t="s">
        <v>545</v>
      </c>
    </row>
    <row r="2908" spans="2:13">
      <c r="B2908" s="576" t="s">
        <v>548</v>
      </c>
      <c r="C2908" s="577"/>
      <c r="D2908" s="267" t="s">
        <v>1129</v>
      </c>
      <c r="E2908" s="267" t="s">
        <v>1128</v>
      </c>
      <c r="F2908" s="266" t="s">
        <v>545</v>
      </c>
      <c r="G2908" s="266" t="s">
        <v>545</v>
      </c>
      <c r="H2908" s="266" t="s">
        <v>545</v>
      </c>
      <c r="I2908" s="266" t="s">
        <v>545</v>
      </c>
      <c r="J2908" s="266" t="s">
        <v>545</v>
      </c>
      <c r="K2908" s="266" t="s">
        <v>545</v>
      </c>
      <c r="L2908" s="266" t="s">
        <v>545</v>
      </c>
      <c r="M2908" s="266" t="s">
        <v>545</v>
      </c>
    </row>
    <row r="2909" spans="2:13">
      <c r="B2909" s="576" t="s">
        <v>547</v>
      </c>
      <c r="C2909" s="577"/>
      <c r="D2909" s="267" t="s">
        <v>1129</v>
      </c>
      <c r="E2909" s="267" t="s">
        <v>1128</v>
      </c>
      <c r="F2909" s="266" t="s">
        <v>545</v>
      </c>
      <c r="G2909" s="266" t="s">
        <v>545</v>
      </c>
      <c r="H2909" s="266" t="s">
        <v>545</v>
      </c>
      <c r="I2909" s="266" t="s">
        <v>545</v>
      </c>
      <c r="J2909" s="266" t="s">
        <v>545</v>
      </c>
      <c r="K2909" s="266" t="s">
        <v>545</v>
      </c>
      <c r="L2909" s="266" t="s">
        <v>545</v>
      </c>
      <c r="M2909" s="266" t="s">
        <v>545</v>
      </c>
    </row>
    <row r="2910" spans="2:13">
      <c r="B2910" s="578" t="s">
        <v>1127</v>
      </c>
      <c r="C2910" s="579"/>
      <c r="D2910" s="267" t="s">
        <v>1126</v>
      </c>
      <c r="E2910" s="267" t="s">
        <v>1125</v>
      </c>
      <c r="F2910" s="268" t="s">
        <v>545</v>
      </c>
      <c r="G2910" s="268" t="s">
        <v>545</v>
      </c>
      <c r="H2910" s="268" t="s">
        <v>545</v>
      </c>
      <c r="I2910" s="268" t="s">
        <v>545</v>
      </c>
      <c r="J2910" s="268" t="s">
        <v>545</v>
      </c>
      <c r="K2910" s="268" t="s">
        <v>545</v>
      </c>
      <c r="L2910" s="268" t="s">
        <v>545</v>
      </c>
      <c r="M2910" s="268" t="s">
        <v>545</v>
      </c>
    </row>
    <row r="2911" spans="2:13">
      <c r="B2911" s="576" t="s">
        <v>550</v>
      </c>
      <c r="C2911" s="577"/>
      <c r="D2911" s="267" t="s">
        <v>545</v>
      </c>
      <c r="E2911" s="267" t="s">
        <v>545</v>
      </c>
      <c r="F2911" s="267" t="s">
        <v>545</v>
      </c>
      <c r="G2911" s="267" t="s">
        <v>545</v>
      </c>
      <c r="H2911" s="267" t="s">
        <v>545</v>
      </c>
      <c r="I2911" s="267" t="s">
        <v>545</v>
      </c>
      <c r="J2911" s="267" t="s">
        <v>545</v>
      </c>
      <c r="K2911" s="267" t="s">
        <v>545</v>
      </c>
      <c r="L2911" s="267" t="s">
        <v>545</v>
      </c>
      <c r="M2911" s="267" t="s">
        <v>545</v>
      </c>
    </row>
    <row r="2912" spans="2:13">
      <c r="B2912" s="576" t="s">
        <v>549</v>
      </c>
      <c r="C2912" s="577"/>
      <c r="D2912" s="267" t="s">
        <v>1126</v>
      </c>
      <c r="E2912" s="267" t="s">
        <v>1125</v>
      </c>
      <c r="F2912" s="266" t="s">
        <v>545</v>
      </c>
      <c r="G2912" s="266" t="s">
        <v>545</v>
      </c>
      <c r="H2912" s="266" t="s">
        <v>545</v>
      </c>
      <c r="I2912" s="266" t="s">
        <v>545</v>
      </c>
      <c r="J2912" s="266" t="s">
        <v>545</v>
      </c>
      <c r="K2912" s="266" t="s">
        <v>545</v>
      </c>
      <c r="L2912" s="266" t="s">
        <v>545</v>
      </c>
      <c r="M2912" s="266" t="s">
        <v>545</v>
      </c>
    </row>
    <row r="2913" spans="2:13">
      <c r="B2913" s="576" t="s">
        <v>548</v>
      </c>
      <c r="C2913" s="577"/>
      <c r="D2913" s="267" t="s">
        <v>1126</v>
      </c>
      <c r="E2913" s="267" t="s">
        <v>1125</v>
      </c>
      <c r="F2913" s="266" t="s">
        <v>545</v>
      </c>
      <c r="G2913" s="266" t="s">
        <v>545</v>
      </c>
      <c r="H2913" s="266" t="s">
        <v>545</v>
      </c>
      <c r="I2913" s="266" t="s">
        <v>545</v>
      </c>
      <c r="J2913" s="266" t="s">
        <v>545</v>
      </c>
      <c r="K2913" s="266" t="s">
        <v>545</v>
      </c>
      <c r="L2913" s="266" t="s">
        <v>545</v>
      </c>
      <c r="M2913" s="266" t="s">
        <v>545</v>
      </c>
    </row>
    <row r="2914" spans="2:13">
      <c r="B2914" s="576" t="s">
        <v>547</v>
      </c>
      <c r="C2914" s="577"/>
      <c r="D2914" s="267" t="s">
        <v>1126</v>
      </c>
      <c r="E2914" s="267" t="s">
        <v>1125</v>
      </c>
      <c r="F2914" s="266" t="s">
        <v>545</v>
      </c>
      <c r="G2914" s="266" t="s">
        <v>545</v>
      </c>
      <c r="H2914" s="266" t="s">
        <v>545</v>
      </c>
      <c r="I2914" s="266" t="s">
        <v>545</v>
      </c>
      <c r="J2914" s="266" t="s">
        <v>545</v>
      </c>
      <c r="K2914" s="266" t="s">
        <v>545</v>
      </c>
      <c r="L2914" s="266" t="s">
        <v>545</v>
      </c>
      <c r="M2914" s="266" t="s">
        <v>545</v>
      </c>
    </row>
    <row r="2915" spans="2:13">
      <c r="B2915" s="578" t="s">
        <v>1124</v>
      </c>
      <c r="C2915" s="579"/>
      <c r="D2915" s="267" t="s">
        <v>1123</v>
      </c>
      <c r="E2915" s="267" t="s">
        <v>1122</v>
      </c>
      <c r="F2915" s="268" t="s">
        <v>545</v>
      </c>
      <c r="G2915" s="268" t="s">
        <v>545</v>
      </c>
      <c r="H2915" s="268" t="s">
        <v>545</v>
      </c>
      <c r="I2915" s="268" t="s">
        <v>545</v>
      </c>
      <c r="J2915" s="268" t="s">
        <v>545</v>
      </c>
      <c r="K2915" s="268" t="s">
        <v>545</v>
      </c>
      <c r="L2915" s="268" t="s">
        <v>545</v>
      </c>
      <c r="M2915" s="268" t="s">
        <v>545</v>
      </c>
    </row>
    <row r="2916" spans="2:13">
      <c r="B2916" s="576" t="s">
        <v>550</v>
      </c>
      <c r="C2916" s="577"/>
      <c r="D2916" s="267" t="s">
        <v>545</v>
      </c>
      <c r="E2916" s="267" t="s">
        <v>545</v>
      </c>
      <c r="F2916" s="267" t="s">
        <v>545</v>
      </c>
      <c r="G2916" s="267" t="s">
        <v>545</v>
      </c>
      <c r="H2916" s="267" t="s">
        <v>545</v>
      </c>
      <c r="I2916" s="267" t="s">
        <v>545</v>
      </c>
      <c r="J2916" s="267" t="s">
        <v>545</v>
      </c>
      <c r="K2916" s="267" t="s">
        <v>545</v>
      </c>
      <c r="L2916" s="267" t="s">
        <v>545</v>
      </c>
      <c r="M2916" s="267" t="s">
        <v>545</v>
      </c>
    </row>
    <row r="2917" spans="2:13">
      <c r="B2917" s="576" t="s">
        <v>549</v>
      </c>
      <c r="C2917" s="577"/>
      <c r="D2917" s="267" t="s">
        <v>1123</v>
      </c>
      <c r="E2917" s="267" t="s">
        <v>1122</v>
      </c>
      <c r="F2917" s="266" t="s">
        <v>545</v>
      </c>
      <c r="G2917" s="266" t="s">
        <v>545</v>
      </c>
      <c r="H2917" s="266" t="s">
        <v>545</v>
      </c>
      <c r="I2917" s="266" t="s">
        <v>545</v>
      </c>
      <c r="J2917" s="266" t="s">
        <v>545</v>
      </c>
      <c r="K2917" s="266" t="s">
        <v>545</v>
      </c>
      <c r="L2917" s="266" t="s">
        <v>545</v>
      </c>
      <c r="M2917" s="266" t="s">
        <v>545</v>
      </c>
    </row>
    <row r="2918" spans="2:13">
      <c r="B2918" s="576" t="s">
        <v>548</v>
      </c>
      <c r="C2918" s="577"/>
      <c r="D2918" s="267" t="s">
        <v>1123</v>
      </c>
      <c r="E2918" s="267" t="s">
        <v>1122</v>
      </c>
      <c r="F2918" s="266" t="s">
        <v>545</v>
      </c>
      <c r="G2918" s="266" t="s">
        <v>545</v>
      </c>
      <c r="H2918" s="266" t="s">
        <v>545</v>
      </c>
      <c r="I2918" s="266" t="s">
        <v>545</v>
      </c>
      <c r="J2918" s="266" t="s">
        <v>545</v>
      </c>
      <c r="K2918" s="266" t="s">
        <v>545</v>
      </c>
      <c r="L2918" s="266" t="s">
        <v>545</v>
      </c>
      <c r="M2918" s="266" t="s">
        <v>545</v>
      </c>
    </row>
    <row r="2919" spans="2:13">
      <c r="B2919" s="576" t="s">
        <v>547</v>
      </c>
      <c r="C2919" s="577"/>
      <c r="D2919" s="267" t="s">
        <v>1123</v>
      </c>
      <c r="E2919" s="267" t="s">
        <v>1122</v>
      </c>
      <c r="F2919" s="266" t="s">
        <v>545</v>
      </c>
      <c r="G2919" s="266" t="s">
        <v>545</v>
      </c>
      <c r="H2919" s="266" t="s">
        <v>545</v>
      </c>
      <c r="I2919" s="266" t="s">
        <v>545</v>
      </c>
      <c r="J2919" s="266" t="s">
        <v>545</v>
      </c>
      <c r="K2919" s="266" t="s">
        <v>545</v>
      </c>
      <c r="L2919" s="266" t="s">
        <v>545</v>
      </c>
      <c r="M2919" s="266" t="s">
        <v>545</v>
      </c>
    </row>
    <row r="2920" spans="2:13">
      <c r="B2920" s="578" t="s">
        <v>1121</v>
      </c>
      <c r="C2920" s="579"/>
      <c r="D2920" s="267" t="s">
        <v>1120</v>
      </c>
      <c r="E2920" s="267" t="s">
        <v>102</v>
      </c>
      <c r="F2920" s="268" t="s">
        <v>545</v>
      </c>
      <c r="G2920" s="268" t="s">
        <v>545</v>
      </c>
      <c r="H2920" s="268" t="s">
        <v>545</v>
      </c>
      <c r="I2920" s="268" t="s">
        <v>545</v>
      </c>
      <c r="J2920" s="268" t="s">
        <v>545</v>
      </c>
      <c r="K2920" s="268" t="s">
        <v>545</v>
      </c>
      <c r="L2920" s="268" t="s">
        <v>545</v>
      </c>
      <c r="M2920" s="268" t="s">
        <v>545</v>
      </c>
    </row>
    <row r="2921" spans="2:13">
      <c r="B2921" s="608" t="s">
        <v>550</v>
      </c>
      <c r="C2921" s="609"/>
      <c r="D2921" s="267" t="s">
        <v>545</v>
      </c>
      <c r="E2921" s="267" t="s">
        <v>545</v>
      </c>
      <c r="F2921" s="267" t="s">
        <v>545</v>
      </c>
      <c r="G2921" s="267" t="s">
        <v>545</v>
      </c>
      <c r="H2921" s="267" t="s">
        <v>545</v>
      </c>
      <c r="I2921" s="267" t="s">
        <v>545</v>
      </c>
      <c r="J2921" s="267" t="s">
        <v>545</v>
      </c>
      <c r="K2921" s="267" t="s">
        <v>545</v>
      </c>
      <c r="L2921" s="267" t="s">
        <v>545</v>
      </c>
      <c r="M2921" s="267" t="s">
        <v>545</v>
      </c>
    </row>
    <row r="2922" spans="2:13">
      <c r="B2922" s="608" t="s">
        <v>549</v>
      </c>
      <c r="C2922" s="609"/>
      <c r="D2922" s="267" t="s">
        <v>1120</v>
      </c>
      <c r="E2922" s="267" t="s">
        <v>102</v>
      </c>
      <c r="F2922" s="266" t="s">
        <v>545</v>
      </c>
      <c r="G2922" s="266" t="s">
        <v>545</v>
      </c>
      <c r="H2922" s="266" t="s">
        <v>545</v>
      </c>
      <c r="I2922" s="266" t="s">
        <v>545</v>
      </c>
      <c r="J2922" s="266" t="s">
        <v>545</v>
      </c>
      <c r="K2922" s="266" t="s">
        <v>545</v>
      </c>
      <c r="L2922" s="266" t="s">
        <v>545</v>
      </c>
      <c r="M2922" s="266" t="s">
        <v>545</v>
      </c>
    </row>
    <row r="2923" spans="2:13">
      <c r="B2923" s="608" t="s">
        <v>548</v>
      </c>
      <c r="C2923" s="609"/>
      <c r="D2923" s="267" t="s">
        <v>1120</v>
      </c>
      <c r="E2923" s="267" t="s">
        <v>102</v>
      </c>
      <c r="F2923" s="266" t="s">
        <v>545</v>
      </c>
      <c r="G2923" s="266" t="s">
        <v>545</v>
      </c>
      <c r="H2923" s="266" t="s">
        <v>545</v>
      </c>
      <c r="I2923" s="266" t="s">
        <v>545</v>
      </c>
      <c r="J2923" s="266" t="s">
        <v>545</v>
      </c>
      <c r="K2923" s="266" t="s">
        <v>545</v>
      </c>
      <c r="L2923" s="266" t="s">
        <v>545</v>
      </c>
      <c r="M2923" s="266" t="s">
        <v>545</v>
      </c>
    </row>
    <row r="2924" spans="2:13">
      <c r="B2924" s="608" t="s">
        <v>547</v>
      </c>
      <c r="C2924" s="609"/>
      <c r="D2924" s="267" t="s">
        <v>1120</v>
      </c>
      <c r="E2924" s="267" t="s">
        <v>102</v>
      </c>
      <c r="F2924" s="266" t="s">
        <v>545</v>
      </c>
      <c r="G2924" s="266" t="s">
        <v>545</v>
      </c>
      <c r="H2924" s="266" t="s">
        <v>545</v>
      </c>
      <c r="I2924" s="266" t="s">
        <v>545</v>
      </c>
      <c r="J2924" s="266" t="s">
        <v>545</v>
      </c>
      <c r="K2924" s="266" t="s">
        <v>545</v>
      </c>
      <c r="L2924" s="266" t="s">
        <v>545</v>
      </c>
      <c r="M2924" s="266" t="s">
        <v>545</v>
      </c>
    </row>
    <row r="2925" spans="2:13">
      <c r="B2925" s="578" t="s">
        <v>681</v>
      </c>
      <c r="C2925" s="579"/>
      <c r="D2925" s="267" t="s">
        <v>1119</v>
      </c>
      <c r="E2925" s="267" t="s">
        <v>102</v>
      </c>
      <c r="F2925" s="268" t="s">
        <v>545</v>
      </c>
      <c r="G2925" s="268" t="s">
        <v>545</v>
      </c>
      <c r="H2925" s="268" t="s">
        <v>545</v>
      </c>
      <c r="I2925" s="268" t="s">
        <v>545</v>
      </c>
      <c r="J2925" s="268" t="s">
        <v>545</v>
      </c>
      <c r="K2925" s="268" t="s">
        <v>545</v>
      </c>
      <c r="L2925" s="268" t="s">
        <v>545</v>
      </c>
      <c r="M2925" s="268" t="s">
        <v>545</v>
      </c>
    </row>
    <row r="2926" spans="2:13">
      <c r="B2926" s="582" t="s">
        <v>550</v>
      </c>
      <c r="C2926" s="583"/>
      <c r="D2926" s="267" t="s">
        <v>545</v>
      </c>
      <c r="E2926" s="267" t="s">
        <v>545</v>
      </c>
      <c r="F2926" s="267" t="s">
        <v>545</v>
      </c>
      <c r="G2926" s="267" t="s">
        <v>545</v>
      </c>
      <c r="H2926" s="267" t="s">
        <v>545</v>
      </c>
      <c r="I2926" s="267" t="s">
        <v>545</v>
      </c>
      <c r="J2926" s="267" t="s">
        <v>545</v>
      </c>
      <c r="K2926" s="267" t="s">
        <v>545</v>
      </c>
      <c r="L2926" s="267" t="s">
        <v>545</v>
      </c>
      <c r="M2926" s="267" t="s">
        <v>545</v>
      </c>
    </row>
    <row r="2927" spans="2:13">
      <c r="B2927" s="582" t="s">
        <v>549</v>
      </c>
      <c r="C2927" s="583"/>
      <c r="D2927" s="267" t="s">
        <v>1119</v>
      </c>
      <c r="E2927" s="267" t="s">
        <v>102</v>
      </c>
      <c r="F2927" s="266" t="s">
        <v>545</v>
      </c>
      <c r="G2927" s="266" t="s">
        <v>545</v>
      </c>
      <c r="H2927" s="266" t="s">
        <v>545</v>
      </c>
      <c r="I2927" s="266" t="s">
        <v>545</v>
      </c>
      <c r="J2927" s="266" t="s">
        <v>545</v>
      </c>
      <c r="K2927" s="266" t="s">
        <v>545</v>
      </c>
      <c r="L2927" s="266" t="s">
        <v>545</v>
      </c>
      <c r="M2927" s="266" t="s">
        <v>545</v>
      </c>
    </row>
    <row r="2928" spans="2:13">
      <c r="B2928" s="582" t="s">
        <v>548</v>
      </c>
      <c r="C2928" s="583"/>
      <c r="D2928" s="267" t="s">
        <v>1119</v>
      </c>
      <c r="E2928" s="267" t="s">
        <v>102</v>
      </c>
      <c r="F2928" s="266" t="s">
        <v>545</v>
      </c>
      <c r="G2928" s="266" t="s">
        <v>545</v>
      </c>
      <c r="H2928" s="266" t="s">
        <v>545</v>
      </c>
      <c r="I2928" s="266" t="s">
        <v>545</v>
      </c>
      <c r="J2928" s="266" t="s">
        <v>545</v>
      </c>
      <c r="K2928" s="266" t="s">
        <v>545</v>
      </c>
      <c r="L2928" s="266" t="s">
        <v>545</v>
      </c>
      <c r="M2928" s="266" t="s">
        <v>545</v>
      </c>
    </row>
    <row r="2929" spans="2:13">
      <c r="B2929" s="582" t="s">
        <v>547</v>
      </c>
      <c r="C2929" s="583"/>
      <c r="D2929" s="267" t="s">
        <v>1119</v>
      </c>
      <c r="E2929" s="267" t="s">
        <v>102</v>
      </c>
      <c r="F2929" s="266" t="s">
        <v>545</v>
      </c>
      <c r="G2929" s="266" t="s">
        <v>545</v>
      </c>
      <c r="H2929" s="266" t="s">
        <v>545</v>
      </c>
      <c r="I2929" s="266" t="s">
        <v>545</v>
      </c>
      <c r="J2929" s="266" t="s">
        <v>545</v>
      </c>
      <c r="K2929" s="266" t="s">
        <v>545</v>
      </c>
      <c r="L2929" s="266" t="s">
        <v>545</v>
      </c>
      <c r="M2929" s="266" t="s">
        <v>545</v>
      </c>
    </row>
    <row r="2930" spans="2:13">
      <c r="B2930" s="578" t="s">
        <v>678</v>
      </c>
      <c r="C2930" s="579"/>
      <c r="D2930" s="267" t="s">
        <v>1118</v>
      </c>
      <c r="E2930" s="267" t="s">
        <v>673</v>
      </c>
      <c r="F2930" s="268" t="s">
        <v>545</v>
      </c>
      <c r="G2930" s="268" t="s">
        <v>545</v>
      </c>
      <c r="H2930" s="268" t="s">
        <v>545</v>
      </c>
      <c r="I2930" s="268" t="s">
        <v>545</v>
      </c>
      <c r="J2930" s="268" t="s">
        <v>545</v>
      </c>
      <c r="K2930" s="268" t="s">
        <v>545</v>
      </c>
      <c r="L2930" s="268" t="s">
        <v>545</v>
      </c>
      <c r="M2930" s="268" t="s">
        <v>545</v>
      </c>
    </row>
    <row r="2931" spans="2:13">
      <c r="B2931" s="576" t="s">
        <v>550</v>
      </c>
      <c r="C2931" s="577"/>
      <c r="D2931" s="267" t="s">
        <v>545</v>
      </c>
      <c r="E2931" s="267" t="s">
        <v>545</v>
      </c>
      <c r="F2931" s="267" t="s">
        <v>545</v>
      </c>
      <c r="G2931" s="267" t="s">
        <v>545</v>
      </c>
      <c r="H2931" s="267" t="s">
        <v>545</v>
      </c>
      <c r="I2931" s="267" t="s">
        <v>545</v>
      </c>
      <c r="J2931" s="267" t="s">
        <v>545</v>
      </c>
      <c r="K2931" s="267" t="s">
        <v>545</v>
      </c>
      <c r="L2931" s="267" t="s">
        <v>545</v>
      </c>
      <c r="M2931" s="267" t="s">
        <v>545</v>
      </c>
    </row>
    <row r="2932" spans="2:13">
      <c r="B2932" s="576" t="s">
        <v>549</v>
      </c>
      <c r="C2932" s="577"/>
      <c r="D2932" s="267" t="s">
        <v>1118</v>
      </c>
      <c r="E2932" s="267" t="s">
        <v>673</v>
      </c>
      <c r="F2932" s="266" t="s">
        <v>545</v>
      </c>
      <c r="G2932" s="266" t="s">
        <v>545</v>
      </c>
      <c r="H2932" s="266" t="s">
        <v>545</v>
      </c>
      <c r="I2932" s="266" t="s">
        <v>545</v>
      </c>
      <c r="J2932" s="266" t="s">
        <v>545</v>
      </c>
      <c r="K2932" s="266" t="s">
        <v>545</v>
      </c>
      <c r="L2932" s="266" t="s">
        <v>545</v>
      </c>
      <c r="M2932" s="266" t="s">
        <v>545</v>
      </c>
    </row>
    <row r="2933" spans="2:13">
      <c r="B2933" s="576" t="s">
        <v>548</v>
      </c>
      <c r="C2933" s="577"/>
      <c r="D2933" s="267" t="s">
        <v>1118</v>
      </c>
      <c r="E2933" s="267" t="s">
        <v>673</v>
      </c>
      <c r="F2933" s="266" t="s">
        <v>545</v>
      </c>
      <c r="G2933" s="266" t="s">
        <v>545</v>
      </c>
      <c r="H2933" s="266" t="s">
        <v>545</v>
      </c>
      <c r="I2933" s="266" t="s">
        <v>545</v>
      </c>
      <c r="J2933" s="266" t="s">
        <v>545</v>
      </c>
      <c r="K2933" s="266" t="s">
        <v>545</v>
      </c>
      <c r="L2933" s="266" t="s">
        <v>545</v>
      </c>
      <c r="M2933" s="266" t="s">
        <v>545</v>
      </c>
    </row>
    <row r="2934" spans="2:13">
      <c r="B2934" s="576" t="s">
        <v>547</v>
      </c>
      <c r="C2934" s="577"/>
      <c r="D2934" s="267" t="s">
        <v>1118</v>
      </c>
      <c r="E2934" s="267" t="s">
        <v>673</v>
      </c>
      <c r="F2934" s="266" t="s">
        <v>545</v>
      </c>
      <c r="G2934" s="266" t="s">
        <v>545</v>
      </c>
      <c r="H2934" s="266" t="s">
        <v>545</v>
      </c>
      <c r="I2934" s="266" t="s">
        <v>545</v>
      </c>
      <c r="J2934" s="266" t="s">
        <v>545</v>
      </c>
      <c r="K2934" s="266" t="s">
        <v>545</v>
      </c>
      <c r="L2934" s="266" t="s">
        <v>545</v>
      </c>
      <c r="M2934" s="266" t="s">
        <v>545</v>
      </c>
    </row>
    <row r="2935" spans="2:13">
      <c r="B2935" s="578" t="s">
        <v>675</v>
      </c>
      <c r="C2935" s="579"/>
      <c r="D2935" s="267" t="s">
        <v>1117</v>
      </c>
      <c r="E2935" s="267" t="s">
        <v>673</v>
      </c>
      <c r="F2935" s="268" t="s">
        <v>545</v>
      </c>
      <c r="G2935" s="268" t="s">
        <v>545</v>
      </c>
      <c r="H2935" s="268" t="s">
        <v>545</v>
      </c>
      <c r="I2935" s="268" t="s">
        <v>545</v>
      </c>
      <c r="J2935" s="268" t="s">
        <v>545</v>
      </c>
      <c r="K2935" s="268" t="s">
        <v>545</v>
      </c>
      <c r="L2935" s="268" t="s">
        <v>545</v>
      </c>
      <c r="M2935" s="268" t="s">
        <v>545</v>
      </c>
    </row>
    <row r="2936" spans="2:13">
      <c r="B2936" s="576" t="s">
        <v>550</v>
      </c>
      <c r="C2936" s="577"/>
      <c r="D2936" s="267" t="s">
        <v>545</v>
      </c>
      <c r="E2936" s="267" t="s">
        <v>545</v>
      </c>
      <c r="F2936" s="267" t="s">
        <v>545</v>
      </c>
      <c r="G2936" s="267" t="s">
        <v>545</v>
      </c>
      <c r="H2936" s="267" t="s">
        <v>545</v>
      </c>
      <c r="I2936" s="267" t="s">
        <v>545</v>
      </c>
      <c r="J2936" s="267" t="s">
        <v>545</v>
      </c>
      <c r="K2936" s="267" t="s">
        <v>545</v>
      </c>
      <c r="L2936" s="267" t="s">
        <v>545</v>
      </c>
      <c r="M2936" s="267" t="s">
        <v>545</v>
      </c>
    </row>
    <row r="2937" spans="2:13">
      <c r="B2937" s="576" t="s">
        <v>549</v>
      </c>
      <c r="C2937" s="577"/>
      <c r="D2937" s="267" t="s">
        <v>1117</v>
      </c>
      <c r="E2937" s="267" t="s">
        <v>673</v>
      </c>
      <c r="F2937" s="266" t="s">
        <v>545</v>
      </c>
      <c r="G2937" s="266" t="s">
        <v>545</v>
      </c>
      <c r="H2937" s="266" t="s">
        <v>545</v>
      </c>
      <c r="I2937" s="266" t="s">
        <v>545</v>
      </c>
      <c r="J2937" s="266" t="s">
        <v>545</v>
      </c>
      <c r="K2937" s="266" t="s">
        <v>545</v>
      </c>
      <c r="L2937" s="266" t="s">
        <v>545</v>
      </c>
      <c r="M2937" s="266" t="s">
        <v>545</v>
      </c>
    </row>
    <row r="2938" spans="2:13">
      <c r="B2938" s="576" t="s">
        <v>548</v>
      </c>
      <c r="C2938" s="577"/>
      <c r="D2938" s="267" t="s">
        <v>1117</v>
      </c>
      <c r="E2938" s="267" t="s">
        <v>673</v>
      </c>
      <c r="F2938" s="266" t="s">
        <v>545</v>
      </c>
      <c r="G2938" s="266" t="s">
        <v>545</v>
      </c>
      <c r="H2938" s="266" t="s">
        <v>545</v>
      </c>
      <c r="I2938" s="266" t="s">
        <v>545</v>
      </c>
      <c r="J2938" s="266" t="s">
        <v>545</v>
      </c>
      <c r="K2938" s="266" t="s">
        <v>545</v>
      </c>
      <c r="L2938" s="266" t="s">
        <v>545</v>
      </c>
      <c r="M2938" s="266" t="s">
        <v>545</v>
      </c>
    </row>
    <row r="2939" spans="2:13">
      <c r="B2939" s="576" t="s">
        <v>547</v>
      </c>
      <c r="C2939" s="577"/>
      <c r="D2939" s="267" t="s">
        <v>1117</v>
      </c>
      <c r="E2939" s="267" t="s">
        <v>673</v>
      </c>
      <c r="F2939" s="266" t="s">
        <v>545</v>
      </c>
      <c r="G2939" s="266" t="s">
        <v>545</v>
      </c>
      <c r="H2939" s="266" t="s">
        <v>545</v>
      </c>
      <c r="I2939" s="266" t="s">
        <v>545</v>
      </c>
      <c r="J2939" s="266" t="s">
        <v>545</v>
      </c>
      <c r="K2939" s="266" t="s">
        <v>545</v>
      </c>
      <c r="L2939" s="266" t="s">
        <v>545</v>
      </c>
      <c r="M2939" s="266" t="s">
        <v>545</v>
      </c>
    </row>
    <row r="2940" spans="2:13">
      <c r="B2940" s="578" t="s">
        <v>640</v>
      </c>
      <c r="C2940" s="579"/>
      <c r="D2940" s="267" t="s">
        <v>1116</v>
      </c>
      <c r="E2940" s="267" t="s">
        <v>670</v>
      </c>
      <c r="F2940" s="268" t="s">
        <v>545</v>
      </c>
      <c r="G2940" s="268" t="s">
        <v>545</v>
      </c>
      <c r="H2940" s="268" t="s">
        <v>545</v>
      </c>
      <c r="I2940" s="268" t="s">
        <v>545</v>
      </c>
      <c r="J2940" s="268" t="s">
        <v>545</v>
      </c>
      <c r="K2940" s="268" t="s">
        <v>545</v>
      </c>
      <c r="L2940" s="268" t="s">
        <v>545</v>
      </c>
      <c r="M2940" s="268" t="s">
        <v>545</v>
      </c>
    </row>
    <row r="2941" spans="2:13">
      <c r="B2941" s="576" t="s">
        <v>550</v>
      </c>
      <c r="C2941" s="577"/>
      <c r="D2941" s="267" t="s">
        <v>545</v>
      </c>
      <c r="E2941" s="267" t="s">
        <v>545</v>
      </c>
      <c r="F2941" s="267" t="s">
        <v>545</v>
      </c>
      <c r="G2941" s="267" t="s">
        <v>545</v>
      </c>
      <c r="H2941" s="267" t="s">
        <v>545</v>
      </c>
      <c r="I2941" s="267" t="s">
        <v>545</v>
      </c>
      <c r="J2941" s="267" t="s">
        <v>545</v>
      </c>
      <c r="K2941" s="267" t="s">
        <v>545</v>
      </c>
      <c r="L2941" s="267" t="s">
        <v>545</v>
      </c>
      <c r="M2941" s="267" t="s">
        <v>545</v>
      </c>
    </row>
    <row r="2942" spans="2:13">
      <c r="B2942" s="576" t="s">
        <v>549</v>
      </c>
      <c r="C2942" s="577"/>
      <c r="D2942" s="267" t="s">
        <v>1116</v>
      </c>
      <c r="E2942" s="267" t="s">
        <v>670</v>
      </c>
      <c r="F2942" s="266" t="s">
        <v>545</v>
      </c>
      <c r="G2942" s="266" t="s">
        <v>545</v>
      </c>
      <c r="H2942" s="266" t="s">
        <v>545</v>
      </c>
      <c r="I2942" s="266" t="s">
        <v>545</v>
      </c>
      <c r="J2942" s="266" t="s">
        <v>545</v>
      </c>
      <c r="K2942" s="266" t="s">
        <v>545</v>
      </c>
      <c r="L2942" s="266" t="s">
        <v>545</v>
      </c>
      <c r="M2942" s="266" t="s">
        <v>545</v>
      </c>
    </row>
    <row r="2943" spans="2:13">
      <c r="B2943" s="576" t="s">
        <v>548</v>
      </c>
      <c r="C2943" s="577"/>
      <c r="D2943" s="267" t="s">
        <v>1116</v>
      </c>
      <c r="E2943" s="267" t="s">
        <v>670</v>
      </c>
      <c r="F2943" s="266" t="s">
        <v>545</v>
      </c>
      <c r="G2943" s="266" t="s">
        <v>545</v>
      </c>
      <c r="H2943" s="266" t="s">
        <v>545</v>
      </c>
      <c r="I2943" s="266" t="s">
        <v>545</v>
      </c>
      <c r="J2943" s="266" t="s">
        <v>545</v>
      </c>
      <c r="K2943" s="266" t="s">
        <v>545</v>
      </c>
      <c r="L2943" s="266" t="s">
        <v>545</v>
      </c>
      <c r="M2943" s="266" t="s">
        <v>545</v>
      </c>
    </row>
    <row r="2944" spans="2:13">
      <c r="B2944" s="576" t="s">
        <v>547</v>
      </c>
      <c r="C2944" s="577"/>
      <c r="D2944" s="267" t="s">
        <v>1116</v>
      </c>
      <c r="E2944" s="267" t="s">
        <v>670</v>
      </c>
      <c r="F2944" s="266" t="s">
        <v>545</v>
      </c>
      <c r="G2944" s="266" t="s">
        <v>545</v>
      </c>
      <c r="H2944" s="266" t="s">
        <v>545</v>
      </c>
      <c r="I2944" s="266" t="s">
        <v>545</v>
      </c>
      <c r="J2944" s="266" t="s">
        <v>545</v>
      </c>
      <c r="K2944" s="266" t="s">
        <v>545</v>
      </c>
      <c r="L2944" s="266" t="s">
        <v>545</v>
      </c>
      <c r="M2944" s="266" t="s">
        <v>545</v>
      </c>
    </row>
    <row r="2945" spans="2:13">
      <c r="B2945" s="578" t="s">
        <v>574</v>
      </c>
      <c r="C2945" s="579"/>
      <c r="D2945" s="267" t="s">
        <v>1115</v>
      </c>
      <c r="E2945" s="267" t="s">
        <v>668</v>
      </c>
      <c r="F2945" s="268" t="s">
        <v>545</v>
      </c>
      <c r="G2945" s="268" t="s">
        <v>545</v>
      </c>
      <c r="H2945" s="268" t="s">
        <v>545</v>
      </c>
      <c r="I2945" s="268" t="s">
        <v>545</v>
      </c>
      <c r="J2945" s="268" t="s">
        <v>545</v>
      </c>
      <c r="K2945" s="268" t="s">
        <v>545</v>
      </c>
      <c r="L2945" s="268" t="s">
        <v>545</v>
      </c>
      <c r="M2945" s="268" t="s">
        <v>545</v>
      </c>
    </row>
    <row r="2946" spans="2:13">
      <c r="B2946" s="576" t="s">
        <v>550</v>
      </c>
      <c r="C2946" s="577"/>
      <c r="D2946" s="267" t="s">
        <v>545</v>
      </c>
      <c r="E2946" s="267" t="s">
        <v>545</v>
      </c>
      <c r="F2946" s="267" t="s">
        <v>545</v>
      </c>
      <c r="G2946" s="267" t="s">
        <v>545</v>
      </c>
      <c r="H2946" s="267" t="s">
        <v>545</v>
      </c>
      <c r="I2946" s="267" t="s">
        <v>545</v>
      </c>
      <c r="J2946" s="267" t="s">
        <v>545</v>
      </c>
      <c r="K2946" s="267" t="s">
        <v>545</v>
      </c>
      <c r="L2946" s="267" t="s">
        <v>545</v>
      </c>
      <c r="M2946" s="267" t="s">
        <v>545</v>
      </c>
    </row>
    <row r="2947" spans="2:13">
      <c r="B2947" s="576" t="s">
        <v>549</v>
      </c>
      <c r="C2947" s="577"/>
      <c r="D2947" s="267" t="s">
        <v>1115</v>
      </c>
      <c r="E2947" s="267" t="s">
        <v>668</v>
      </c>
      <c r="F2947" s="266" t="s">
        <v>545</v>
      </c>
      <c r="G2947" s="266" t="s">
        <v>545</v>
      </c>
      <c r="H2947" s="266" t="s">
        <v>545</v>
      </c>
      <c r="I2947" s="266" t="s">
        <v>545</v>
      </c>
      <c r="J2947" s="266" t="s">
        <v>545</v>
      </c>
      <c r="K2947" s="266" t="s">
        <v>545</v>
      </c>
      <c r="L2947" s="266" t="s">
        <v>545</v>
      </c>
      <c r="M2947" s="266" t="s">
        <v>545</v>
      </c>
    </row>
    <row r="2948" spans="2:13">
      <c r="B2948" s="576" t="s">
        <v>548</v>
      </c>
      <c r="C2948" s="577"/>
      <c r="D2948" s="267" t="s">
        <v>1115</v>
      </c>
      <c r="E2948" s="267" t="s">
        <v>668</v>
      </c>
      <c r="F2948" s="266" t="s">
        <v>545</v>
      </c>
      <c r="G2948" s="266" t="s">
        <v>545</v>
      </c>
      <c r="H2948" s="266" t="s">
        <v>545</v>
      </c>
      <c r="I2948" s="266" t="s">
        <v>545</v>
      </c>
      <c r="J2948" s="266" t="s">
        <v>545</v>
      </c>
      <c r="K2948" s="266" t="s">
        <v>545</v>
      </c>
      <c r="L2948" s="266" t="s">
        <v>545</v>
      </c>
      <c r="M2948" s="266" t="s">
        <v>545</v>
      </c>
    </row>
    <row r="2949" spans="2:13">
      <c r="B2949" s="576" t="s">
        <v>547</v>
      </c>
      <c r="C2949" s="577"/>
      <c r="D2949" s="267" t="s">
        <v>1115</v>
      </c>
      <c r="E2949" s="267" t="s">
        <v>668</v>
      </c>
      <c r="F2949" s="266" t="s">
        <v>545</v>
      </c>
      <c r="G2949" s="266" t="s">
        <v>545</v>
      </c>
      <c r="H2949" s="266" t="s">
        <v>545</v>
      </c>
      <c r="I2949" s="266" t="s">
        <v>545</v>
      </c>
      <c r="J2949" s="266" t="s">
        <v>545</v>
      </c>
      <c r="K2949" s="266" t="s">
        <v>545</v>
      </c>
      <c r="L2949" s="266" t="s">
        <v>545</v>
      </c>
      <c r="M2949" s="266" t="s">
        <v>545</v>
      </c>
    </row>
    <row r="2950" spans="2:13">
      <c r="B2950" s="578" t="s">
        <v>570</v>
      </c>
      <c r="C2950" s="579"/>
      <c r="D2950" s="267" t="s">
        <v>1114</v>
      </c>
      <c r="E2950" s="267" t="s">
        <v>665</v>
      </c>
      <c r="F2950" s="268" t="s">
        <v>545</v>
      </c>
      <c r="G2950" s="268" t="s">
        <v>545</v>
      </c>
      <c r="H2950" s="268" t="s">
        <v>545</v>
      </c>
      <c r="I2950" s="268" t="s">
        <v>545</v>
      </c>
      <c r="J2950" s="268" t="s">
        <v>545</v>
      </c>
      <c r="K2950" s="268" t="s">
        <v>545</v>
      </c>
      <c r="L2950" s="268" t="s">
        <v>545</v>
      </c>
      <c r="M2950" s="268" t="s">
        <v>545</v>
      </c>
    </row>
    <row r="2951" spans="2:13">
      <c r="B2951" s="576" t="s">
        <v>550</v>
      </c>
      <c r="C2951" s="577"/>
      <c r="D2951" s="267" t="s">
        <v>545</v>
      </c>
      <c r="E2951" s="267" t="s">
        <v>545</v>
      </c>
      <c r="F2951" s="267" t="s">
        <v>545</v>
      </c>
      <c r="G2951" s="267" t="s">
        <v>545</v>
      </c>
      <c r="H2951" s="267" t="s">
        <v>545</v>
      </c>
      <c r="I2951" s="267" t="s">
        <v>545</v>
      </c>
      <c r="J2951" s="267" t="s">
        <v>545</v>
      </c>
      <c r="K2951" s="267" t="s">
        <v>545</v>
      </c>
      <c r="L2951" s="267" t="s">
        <v>545</v>
      </c>
      <c r="M2951" s="267" t="s">
        <v>545</v>
      </c>
    </row>
    <row r="2952" spans="2:13">
      <c r="B2952" s="576" t="s">
        <v>549</v>
      </c>
      <c r="C2952" s="577"/>
      <c r="D2952" s="267" t="s">
        <v>1114</v>
      </c>
      <c r="E2952" s="267" t="s">
        <v>665</v>
      </c>
      <c r="F2952" s="266" t="s">
        <v>545</v>
      </c>
      <c r="G2952" s="266" t="s">
        <v>545</v>
      </c>
      <c r="H2952" s="266" t="s">
        <v>545</v>
      </c>
      <c r="I2952" s="266" t="s">
        <v>545</v>
      </c>
      <c r="J2952" s="266" t="s">
        <v>545</v>
      </c>
      <c r="K2952" s="266" t="s">
        <v>545</v>
      </c>
      <c r="L2952" s="266" t="s">
        <v>545</v>
      </c>
      <c r="M2952" s="266" t="s">
        <v>545</v>
      </c>
    </row>
    <row r="2953" spans="2:13">
      <c r="B2953" s="576" t="s">
        <v>548</v>
      </c>
      <c r="C2953" s="577"/>
      <c r="D2953" s="267" t="s">
        <v>1114</v>
      </c>
      <c r="E2953" s="267" t="s">
        <v>665</v>
      </c>
      <c r="F2953" s="266" t="s">
        <v>545</v>
      </c>
      <c r="G2953" s="266" t="s">
        <v>545</v>
      </c>
      <c r="H2953" s="266" t="s">
        <v>545</v>
      </c>
      <c r="I2953" s="266" t="s">
        <v>545</v>
      </c>
      <c r="J2953" s="266" t="s">
        <v>545</v>
      </c>
      <c r="K2953" s="266" t="s">
        <v>545</v>
      </c>
      <c r="L2953" s="266" t="s">
        <v>545</v>
      </c>
      <c r="M2953" s="266" t="s">
        <v>545</v>
      </c>
    </row>
    <row r="2954" spans="2:13">
      <c r="B2954" s="576" t="s">
        <v>547</v>
      </c>
      <c r="C2954" s="577"/>
      <c r="D2954" s="267" t="s">
        <v>1114</v>
      </c>
      <c r="E2954" s="267" t="s">
        <v>665</v>
      </c>
      <c r="F2954" s="266" t="s">
        <v>545</v>
      </c>
      <c r="G2954" s="266" t="s">
        <v>545</v>
      </c>
      <c r="H2954" s="266" t="s">
        <v>545</v>
      </c>
      <c r="I2954" s="266" t="s">
        <v>545</v>
      </c>
      <c r="J2954" s="266" t="s">
        <v>545</v>
      </c>
      <c r="K2954" s="266" t="s">
        <v>545</v>
      </c>
      <c r="L2954" s="266" t="s">
        <v>545</v>
      </c>
      <c r="M2954" s="266" t="s">
        <v>545</v>
      </c>
    </row>
    <row r="2955" spans="2:13">
      <c r="B2955" s="578" t="s">
        <v>663</v>
      </c>
      <c r="C2955" s="579"/>
      <c r="D2955" s="267" t="s">
        <v>1113</v>
      </c>
      <c r="E2955" s="267" t="s">
        <v>102</v>
      </c>
      <c r="F2955" s="268" t="s">
        <v>545</v>
      </c>
      <c r="G2955" s="268" t="s">
        <v>545</v>
      </c>
      <c r="H2955" s="268" t="s">
        <v>545</v>
      </c>
      <c r="I2955" s="268" t="s">
        <v>545</v>
      </c>
      <c r="J2955" s="268" t="s">
        <v>545</v>
      </c>
      <c r="K2955" s="268" t="s">
        <v>545</v>
      </c>
      <c r="L2955" s="268" t="s">
        <v>545</v>
      </c>
      <c r="M2955" s="268" t="s">
        <v>545</v>
      </c>
    </row>
    <row r="2956" spans="2:13">
      <c r="B2956" s="582" t="s">
        <v>550</v>
      </c>
      <c r="C2956" s="583"/>
      <c r="D2956" s="267" t="s">
        <v>545</v>
      </c>
      <c r="E2956" s="267" t="s">
        <v>545</v>
      </c>
      <c r="F2956" s="267" t="s">
        <v>545</v>
      </c>
      <c r="G2956" s="267" t="s">
        <v>545</v>
      </c>
      <c r="H2956" s="267" t="s">
        <v>545</v>
      </c>
      <c r="I2956" s="267" t="s">
        <v>545</v>
      </c>
      <c r="J2956" s="267" t="s">
        <v>545</v>
      </c>
      <c r="K2956" s="267" t="s">
        <v>545</v>
      </c>
      <c r="L2956" s="267" t="s">
        <v>545</v>
      </c>
      <c r="M2956" s="267" t="s">
        <v>545</v>
      </c>
    </row>
    <row r="2957" spans="2:13">
      <c r="B2957" s="582" t="s">
        <v>549</v>
      </c>
      <c r="C2957" s="583"/>
      <c r="D2957" s="267" t="s">
        <v>1113</v>
      </c>
      <c r="E2957" s="267" t="s">
        <v>102</v>
      </c>
      <c r="F2957" s="266" t="s">
        <v>545</v>
      </c>
      <c r="G2957" s="266" t="s">
        <v>545</v>
      </c>
      <c r="H2957" s="266" t="s">
        <v>545</v>
      </c>
      <c r="I2957" s="266" t="s">
        <v>545</v>
      </c>
      <c r="J2957" s="266" t="s">
        <v>545</v>
      </c>
      <c r="K2957" s="266" t="s">
        <v>545</v>
      </c>
      <c r="L2957" s="266" t="s">
        <v>545</v>
      </c>
      <c r="M2957" s="266" t="s">
        <v>545</v>
      </c>
    </row>
    <row r="2958" spans="2:13">
      <c r="B2958" s="582" t="s">
        <v>548</v>
      </c>
      <c r="C2958" s="583"/>
      <c r="D2958" s="267" t="s">
        <v>1113</v>
      </c>
      <c r="E2958" s="267" t="s">
        <v>102</v>
      </c>
      <c r="F2958" s="266" t="s">
        <v>545</v>
      </c>
      <c r="G2958" s="266" t="s">
        <v>545</v>
      </c>
      <c r="H2958" s="266" t="s">
        <v>545</v>
      </c>
      <c r="I2958" s="266" t="s">
        <v>545</v>
      </c>
      <c r="J2958" s="266" t="s">
        <v>545</v>
      </c>
      <c r="K2958" s="266" t="s">
        <v>545</v>
      </c>
      <c r="L2958" s="266" t="s">
        <v>545</v>
      </c>
      <c r="M2958" s="266" t="s">
        <v>545</v>
      </c>
    </row>
    <row r="2959" spans="2:13">
      <c r="B2959" s="582" t="s">
        <v>547</v>
      </c>
      <c r="C2959" s="583"/>
      <c r="D2959" s="267" t="s">
        <v>1113</v>
      </c>
      <c r="E2959" s="267" t="s">
        <v>102</v>
      </c>
      <c r="F2959" s="266" t="s">
        <v>545</v>
      </c>
      <c r="G2959" s="266" t="s">
        <v>545</v>
      </c>
      <c r="H2959" s="266" t="s">
        <v>545</v>
      </c>
      <c r="I2959" s="266" t="s">
        <v>545</v>
      </c>
      <c r="J2959" s="266" t="s">
        <v>545</v>
      </c>
      <c r="K2959" s="266" t="s">
        <v>545</v>
      </c>
      <c r="L2959" s="266" t="s">
        <v>545</v>
      </c>
      <c r="M2959" s="266" t="s">
        <v>545</v>
      </c>
    </row>
    <row r="2960" spans="2:13">
      <c r="B2960" s="578" t="s">
        <v>660</v>
      </c>
      <c r="C2960" s="579"/>
      <c r="D2960" s="267" t="s">
        <v>1112</v>
      </c>
      <c r="E2960" s="267" t="s">
        <v>658</v>
      </c>
      <c r="F2960" s="268" t="s">
        <v>545</v>
      </c>
      <c r="G2960" s="268" t="s">
        <v>545</v>
      </c>
      <c r="H2960" s="268" t="s">
        <v>545</v>
      </c>
      <c r="I2960" s="268" t="s">
        <v>545</v>
      </c>
      <c r="J2960" s="268" t="s">
        <v>545</v>
      </c>
      <c r="K2960" s="268" t="s">
        <v>545</v>
      </c>
      <c r="L2960" s="268" t="s">
        <v>545</v>
      </c>
      <c r="M2960" s="268" t="s">
        <v>545</v>
      </c>
    </row>
    <row r="2961" spans="2:13">
      <c r="B2961" s="576" t="s">
        <v>550</v>
      </c>
      <c r="C2961" s="577"/>
      <c r="D2961" s="267" t="s">
        <v>545</v>
      </c>
      <c r="E2961" s="267" t="s">
        <v>545</v>
      </c>
      <c r="F2961" s="267" t="s">
        <v>545</v>
      </c>
      <c r="G2961" s="267" t="s">
        <v>545</v>
      </c>
      <c r="H2961" s="267" t="s">
        <v>545</v>
      </c>
      <c r="I2961" s="267" t="s">
        <v>545</v>
      </c>
      <c r="J2961" s="267" t="s">
        <v>545</v>
      </c>
      <c r="K2961" s="267" t="s">
        <v>545</v>
      </c>
      <c r="L2961" s="267" t="s">
        <v>545</v>
      </c>
      <c r="M2961" s="267" t="s">
        <v>545</v>
      </c>
    </row>
    <row r="2962" spans="2:13">
      <c r="B2962" s="576" t="s">
        <v>549</v>
      </c>
      <c r="C2962" s="577"/>
      <c r="D2962" s="267" t="s">
        <v>1112</v>
      </c>
      <c r="E2962" s="267" t="s">
        <v>658</v>
      </c>
      <c r="F2962" s="266" t="s">
        <v>545</v>
      </c>
      <c r="G2962" s="266" t="s">
        <v>545</v>
      </c>
      <c r="H2962" s="266" t="s">
        <v>545</v>
      </c>
      <c r="I2962" s="266" t="s">
        <v>545</v>
      </c>
      <c r="J2962" s="266" t="s">
        <v>545</v>
      </c>
      <c r="K2962" s="266" t="s">
        <v>545</v>
      </c>
      <c r="L2962" s="266" t="s">
        <v>545</v>
      </c>
      <c r="M2962" s="266" t="s">
        <v>545</v>
      </c>
    </row>
    <row r="2963" spans="2:13">
      <c r="B2963" s="576" t="s">
        <v>548</v>
      </c>
      <c r="C2963" s="577"/>
      <c r="D2963" s="267" t="s">
        <v>1112</v>
      </c>
      <c r="E2963" s="267" t="s">
        <v>658</v>
      </c>
      <c r="F2963" s="266" t="s">
        <v>545</v>
      </c>
      <c r="G2963" s="266" t="s">
        <v>545</v>
      </c>
      <c r="H2963" s="266" t="s">
        <v>545</v>
      </c>
      <c r="I2963" s="266" t="s">
        <v>545</v>
      </c>
      <c r="J2963" s="266" t="s">
        <v>545</v>
      </c>
      <c r="K2963" s="266" t="s">
        <v>545</v>
      </c>
      <c r="L2963" s="266" t="s">
        <v>545</v>
      </c>
      <c r="M2963" s="266" t="s">
        <v>545</v>
      </c>
    </row>
    <row r="2964" spans="2:13">
      <c r="B2964" s="576" t="s">
        <v>547</v>
      </c>
      <c r="C2964" s="577"/>
      <c r="D2964" s="267" t="s">
        <v>1112</v>
      </c>
      <c r="E2964" s="267" t="s">
        <v>658</v>
      </c>
      <c r="F2964" s="266" t="s">
        <v>545</v>
      </c>
      <c r="G2964" s="266" t="s">
        <v>545</v>
      </c>
      <c r="H2964" s="266" t="s">
        <v>545</v>
      </c>
      <c r="I2964" s="266" t="s">
        <v>545</v>
      </c>
      <c r="J2964" s="266" t="s">
        <v>545</v>
      </c>
      <c r="K2964" s="266" t="s">
        <v>545</v>
      </c>
      <c r="L2964" s="266" t="s">
        <v>545</v>
      </c>
      <c r="M2964" s="266" t="s">
        <v>545</v>
      </c>
    </row>
    <row r="2965" spans="2:13">
      <c r="B2965" s="578" t="s">
        <v>656</v>
      </c>
      <c r="C2965" s="579"/>
      <c r="D2965" s="267" t="s">
        <v>1111</v>
      </c>
      <c r="E2965" s="267" t="s">
        <v>654</v>
      </c>
      <c r="F2965" s="268" t="s">
        <v>545</v>
      </c>
      <c r="G2965" s="268" t="s">
        <v>545</v>
      </c>
      <c r="H2965" s="268" t="s">
        <v>545</v>
      </c>
      <c r="I2965" s="268" t="s">
        <v>545</v>
      </c>
      <c r="J2965" s="268" t="s">
        <v>545</v>
      </c>
      <c r="K2965" s="268" t="s">
        <v>545</v>
      </c>
      <c r="L2965" s="268" t="s">
        <v>545</v>
      </c>
      <c r="M2965" s="268" t="s">
        <v>545</v>
      </c>
    </row>
    <row r="2966" spans="2:13">
      <c r="B2966" s="576" t="s">
        <v>550</v>
      </c>
      <c r="C2966" s="577"/>
      <c r="D2966" s="267" t="s">
        <v>545</v>
      </c>
      <c r="E2966" s="267" t="s">
        <v>545</v>
      </c>
      <c r="F2966" s="267" t="s">
        <v>545</v>
      </c>
      <c r="G2966" s="267" t="s">
        <v>545</v>
      </c>
      <c r="H2966" s="267" t="s">
        <v>545</v>
      </c>
      <c r="I2966" s="267" t="s">
        <v>545</v>
      </c>
      <c r="J2966" s="267" t="s">
        <v>545</v>
      </c>
      <c r="K2966" s="267" t="s">
        <v>545</v>
      </c>
      <c r="L2966" s="267" t="s">
        <v>545</v>
      </c>
      <c r="M2966" s="267" t="s">
        <v>545</v>
      </c>
    </row>
    <row r="2967" spans="2:13">
      <c r="B2967" s="576" t="s">
        <v>549</v>
      </c>
      <c r="C2967" s="577"/>
      <c r="D2967" s="267" t="s">
        <v>1111</v>
      </c>
      <c r="E2967" s="267" t="s">
        <v>654</v>
      </c>
      <c r="F2967" s="266" t="s">
        <v>545</v>
      </c>
      <c r="G2967" s="266" t="s">
        <v>545</v>
      </c>
      <c r="H2967" s="266" t="s">
        <v>545</v>
      </c>
      <c r="I2967" s="266" t="s">
        <v>545</v>
      </c>
      <c r="J2967" s="266" t="s">
        <v>545</v>
      </c>
      <c r="K2967" s="266" t="s">
        <v>545</v>
      </c>
      <c r="L2967" s="266" t="s">
        <v>545</v>
      </c>
      <c r="M2967" s="266" t="s">
        <v>545</v>
      </c>
    </row>
    <row r="2968" spans="2:13">
      <c r="B2968" s="576" t="s">
        <v>548</v>
      </c>
      <c r="C2968" s="577"/>
      <c r="D2968" s="267" t="s">
        <v>1111</v>
      </c>
      <c r="E2968" s="267" t="s">
        <v>654</v>
      </c>
      <c r="F2968" s="266" t="s">
        <v>545</v>
      </c>
      <c r="G2968" s="266" t="s">
        <v>545</v>
      </c>
      <c r="H2968" s="266" t="s">
        <v>545</v>
      </c>
      <c r="I2968" s="266" t="s">
        <v>545</v>
      </c>
      <c r="J2968" s="266" t="s">
        <v>545</v>
      </c>
      <c r="K2968" s="266" t="s">
        <v>545</v>
      </c>
      <c r="L2968" s="266" t="s">
        <v>545</v>
      </c>
      <c r="M2968" s="266" t="s">
        <v>545</v>
      </c>
    </row>
    <row r="2969" spans="2:13">
      <c r="B2969" s="576" t="s">
        <v>547</v>
      </c>
      <c r="C2969" s="577"/>
      <c r="D2969" s="267" t="s">
        <v>1111</v>
      </c>
      <c r="E2969" s="267" t="s">
        <v>654</v>
      </c>
      <c r="F2969" s="266" t="s">
        <v>545</v>
      </c>
      <c r="G2969" s="266" t="s">
        <v>545</v>
      </c>
      <c r="H2969" s="266" t="s">
        <v>545</v>
      </c>
      <c r="I2969" s="266" t="s">
        <v>545</v>
      </c>
      <c r="J2969" s="266" t="s">
        <v>545</v>
      </c>
      <c r="K2969" s="266" t="s">
        <v>545</v>
      </c>
      <c r="L2969" s="266" t="s">
        <v>545</v>
      </c>
      <c r="M2969" s="266" t="s">
        <v>545</v>
      </c>
    </row>
    <row r="2970" spans="2:13">
      <c r="B2970" s="578" t="s">
        <v>652</v>
      </c>
      <c r="C2970" s="579"/>
      <c r="D2970" s="267" t="s">
        <v>1110</v>
      </c>
      <c r="E2970" s="267" t="s">
        <v>650</v>
      </c>
      <c r="F2970" s="268" t="s">
        <v>545</v>
      </c>
      <c r="G2970" s="268" t="s">
        <v>545</v>
      </c>
      <c r="H2970" s="268" t="s">
        <v>545</v>
      </c>
      <c r="I2970" s="268" t="s">
        <v>545</v>
      </c>
      <c r="J2970" s="268" t="s">
        <v>545</v>
      </c>
      <c r="K2970" s="268" t="s">
        <v>545</v>
      </c>
      <c r="L2970" s="268" t="s">
        <v>545</v>
      </c>
      <c r="M2970" s="268" t="s">
        <v>545</v>
      </c>
    </row>
    <row r="2971" spans="2:13">
      <c r="B2971" s="576" t="s">
        <v>550</v>
      </c>
      <c r="C2971" s="577"/>
      <c r="D2971" s="267" t="s">
        <v>545</v>
      </c>
      <c r="E2971" s="267" t="s">
        <v>545</v>
      </c>
      <c r="F2971" s="267" t="s">
        <v>545</v>
      </c>
      <c r="G2971" s="267" t="s">
        <v>545</v>
      </c>
      <c r="H2971" s="267" t="s">
        <v>545</v>
      </c>
      <c r="I2971" s="267" t="s">
        <v>545</v>
      </c>
      <c r="J2971" s="267" t="s">
        <v>545</v>
      </c>
      <c r="K2971" s="267" t="s">
        <v>545</v>
      </c>
      <c r="L2971" s="267" t="s">
        <v>545</v>
      </c>
      <c r="M2971" s="267" t="s">
        <v>545</v>
      </c>
    </row>
    <row r="2972" spans="2:13">
      <c r="B2972" s="576" t="s">
        <v>549</v>
      </c>
      <c r="C2972" s="577"/>
      <c r="D2972" s="267" t="s">
        <v>1110</v>
      </c>
      <c r="E2972" s="267" t="s">
        <v>650</v>
      </c>
      <c r="F2972" s="266" t="s">
        <v>545</v>
      </c>
      <c r="G2972" s="266" t="s">
        <v>545</v>
      </c>
      <c r="H2972" s="266" t="s">
        <v>545</v>
      </c>
      <c r="I2972" s="266" t="s">
        <v>545</v>
      </c>
      <c r="J2972" s="266" t="s">
        <v>545</v>
      </c>
      <c r="K2972" s="266" t="s">
        <v>545</v>
      </c>
      <c r="L2972" s="266" t="s">
        <v>545</v>
      </c>
      <c r="M2972" s="266" t="s">
        <v>545</v>
      </c>
    </row>
    <row r="2973" spans="2:13">
      <c r="B2973" s="576" t="s">
        <v>548</v>
      </c>
      <c r="C2973" s="577"/>
      <c r="D2973" s="267" t="s">
        <v>1110</v>
      </c>
      <c r="E2973" s="267" t="s">
        <v>650</v>
      </c>
      <c r="F2973" s="266" t="s">
        <v>545</v>
      </c>
      <c r="G2973" s="266" t="s">
        <v>545</v>
      </c>
      <c r="H2973" s="266" t="s">
        <v>545</v>
      </c>
      <c r="I2973" s="266" t="s">
        <v>545</v>
      </c>
      <c r="J2973" s="266" t="s">
        <v>545</v>
      </c>
      <c r="K2973" s="266" t="s">
        <v>545</v>
      </c>
      <c r="L2973" s="266" t="s">
        <v>545</v>
      </c>
      <c r="M2973" s="266" t="s">
        <v>545</v>
      </c>
    </row>
    <row r="2974" spans="2:13">
      <c r="B2974" s="576" t="s">
        <v>547</v>
      </c>
      <c r="C2974" s="577"/>
      <c r="D2974" s="267" t="s">
        <v>1110</v>
      </c>
      <c r="E2974" s="267" t="s">
        <v>650</v>
      </c>
      <c r="F2974" s="266" t="s">
        <v>545</v>
      </c>
      <c r="G2974" s="266" t="s">
        <v>545</v>
      </c>
      <c r="H2974" s="266" t="s">
        <v>545</v>
      </c>
      <c r="I2974" s="266" t="s">
        <v>545</v>
      </c>
      <c r="J2974" s="266" t="s">
        <v>545</v>
      </c>
      <c r="K2974" s="266" t="s">
        <v>545</v>
      </c>
      <c r="L2974" s="266" t="s">
        <v>545</v>
      </c>
      <c r="M2974" s="266" t="s">
        <v>545</v>
      </c>
    </row>
    <row r="2975" spans="2:13">
      <c r="B2975" s="578" t="s">
        <v>648</v>
      </c>
      <c r="C2975" s="579"/>
      <c r="D2975" s="267" t="s">
        <v>1109</v>
      </c>
      <c r="E2975" s="267" t="s">
        <v>646</v>
      </c>
      <c r="F2975" s="268" t="s">
        <v>545</v>
      </c>
      <c r="G2975" s="268" t="s">
        <v>545</v>
      </c>
      <c r="H2975" s="268" t="s">
        <v>545</v>
      </c>
      <c r="I2975" s="268" t="s">
        <v>545</v>
      </c>
      <c r="J2975" s="268" t="s">
        <v>545</v>
      </c>
      <c r="K2975" s="268" t="s">
        <v>545</v>
      </c>
      <c r="L2975" s="268" t="s">
        <v>545</v>
      </c>
      <c r="M2975" s="268" t="s">
        <v>545</v>
      </c>
    </row>
    <row r="2976" spans="2:13">
      <c r="B2976" s="576" t="s">
        <v>550</v>
      </c>
      <c r="C2976" s="577"/>
      <c r="D2976" s="267" t="s">
        <v>545</v>
      </c>
      <c r="E2976" s="267" t="s">
        <v>545</v>
      </c>
      <c r="F2976" s="267" t="s">
        <v>545</v>
      </c>
      <c r="G2976" s="267" t="s">
        <v>545</v>
      </c>
      <c r="H2976" s="267" t="s">
        <v>545</v>
      </c>
      <c r="I2976" s="267" t="s">
        <v>545</v>
      </c>
      <c r="J2976" s="267" t="s">
        <v>545</v>
      </c>
      <c r="K2976" s="267" t="s">
        <v>545</v>
      </c>
      <c r="L2976" s="267" t="s">
        <v>545</v>
      </c>
      <c r="M2976" s="267" t="s">
        <v>545</v>
      </c>
    </row>
    <row r="2977" spans="2:13">
      <c r="B2977" s="576" t="s">
        <v>549</v>
      </c>
      <c r="C2977" s="577"/>
      <c r="D2977" s="267" t="s">
        <v>1109</v>
      </c>
      <c r="E2977" s="267" t="s">
        <v>646</v>
      </c>
      <c r="F2977" s="266" t="s">
        <v>545</v>
      </c>
      <c r="G2977" s="266" t="s">
        <v>545</v>
      </c>
      <c r="H2977" s="266" t="s">
        <v>545</v>
      </c>
      <c r="I2977" s="266" t="s">
        <v>545</v>
      </c>
      <c r="J2977" s="266" t="s">
        <v>545</v>
      </c>
      <c r="K2977" s="266" t="s">
        <v>545</v>
      </c>
      <c r="L2977" s="266" t="s">
        <v>545</v>
      </c>
      <c r="M2977" s="266" t="s">
        <v>545</v>
      </c>
    </row>
    <row r="2978" spans="2:13">
      <c r="B2978" s="576" t="s">
        <v>548</v>
      </c>
      <c r="C2978" s="577"/>
      <c r="D2978" s="267" t="s">
        <v>1109</v>
      </c>
      <c r="E2978" s="267" t="s">
        <v>646</v>
      </c>
      <c r="F2978" s="266" t="s">
        <v>545</v>
      </c>
      <c r="G2978" s="266" t="s">
        <v>545</v>
      </c>
      <c r="H2978" s="266" t="s">
        <v>545</v>
      </c>
      <c r="I2978" s="266" t="s">
        <v>545</v>
      </c>
      <c r="J2978" s="266" t="s">
        <v>545</v>
      </c>
      <c r="K2978" s="266" t="s">
        <v>545</v>
      </c>
      <c r="L2978" s="266" t="s">
        <v>545</v>
      </c>
      <c r="M2978" s="266" t="s">
        <v>545</v>
      </c>
    </row>
    <row r="2979" spans="2:13">
      <c r="B2979" s="576" t="s">
        <v>547</v>
      </c>
      <c r="C2979" s="577"/>
      <c r="D2979" s="267" t="s">
        <v>1109</v>
      </c>
      <c r="E2979" s="267" t="s">
        <v>646</v>
      </c>
      <c r="F2979" s="266" t="s">
        <v>545</v>
      </c>
      <c r="G2979" s="266" t="s">
        <v>545</v>
      </c>
      <c r="H2979" s="266" t="s">
        <v>545</v>
      </c>
      <c r="I2979" s="266" t="s">
        <v>545</v>
      </c>
      <c r="J2979" s="266" t="s">
        <v>545</v>
      </c>
      <c r="K2979" s="266" t="s">
        <v>545</v>
      </c>
      <c r="L2979" s="266" t="s">
        <v>545</v>
      </c>
      <c r="M2979" s="266" t="s">
        <v>545</v>
      </c>
    </row>
    <row r="2980" spans="2:13">
      <c r="B2980" s="578" t="s">
        <v>644</v>
      </c>
      <c r="C2980" s="579"/>
      <c r="D2980" s="267" t="s">
        <v>1108</v>
      </c>
      <c r="E2980" s="267" t="s">
        <v>642</v>
      </c>
      <c r="F2980" s="268" t="s">
        <v>545</v>
      </c>
      <c r="G2980" s="268" t="s">
        <v>545</v>
      </c>
      <c r="H2980" s="268" t="s">
        <v>545</v>
      </c>
      <c r="I2980" s="268" t="s">
        <v>545</v>
      </c>
      <c r="J2980" s="268" t="s">
        <v>545</v>
      </c>
      <c r="K2980" s="268" t="s">
        <v>545</v>
      </c>
      <c r="L2980" s="268" t="s">
        <v>545</v>
      </c>
      <c r="M2980" s="268" t="s">
        <v>545</v>
      </c>
    </row>
    <row r="2981" spans="2:13">
      <c r="B2981" s="576" t="s">
        <v>550</v>
      </c>
      <c r="C2981" s="577"/>
      <c r="D2981" s="267" t="s">
        <v>545</v>
      </c>
      <c r="E2981" s="267" t="s">
        <v>545</v>
      </c>
      <c r="F2981" s="267" t="s">
        <v>545</v>
      </c>
      <c r="G2981" s="267" t="s">
        <v>545</v>
      </c>
      <c r="H2981" s="267" t="s">
        <v>545</v>
      </c>
      <c r="I2981" s="267" t="s">
        <v>545</v>
      </c>
      <c r="J2981" s="267" t="s">
        <v>545</v>
      </c>
      <c r="K2981" s="267" t="s">
        <v>545</v>
      </c>
      <c r="L2981" s="267" t="s">
        <v>545</v>
      </c>
      <c r="M2981" s="267" t="s">
        <v>545</v>
      </c>
    </row>
    <row r="2982" spans="2:13">
      <c r="B2982" s="576" t="s">
        <v>549</v>
      </c>
      <c r="C2982" s="577"/>
      <c r="D2982" s="267" t="s">
        <v>1108</v>
      </c>
      <c r="E2982" s="267" t="s">
        <v>642</v>
      </c>
      <c r="F2982" s="266" t="s">
        <v>545</v>
      </c>
      <c r="G2982" s="266" t="s">
        <v>545</v>
      </c>
      <c r="H2982" s="266" t="s">
        <v>545</v>
      </c>
      <c r="I2982" s="266" t="s">
        <v>545</v>
      </c>
      <c r="J2982" s="266" t="s">
        <v>545</v>
      </c>
      <c r="K2982" s="266" t="s">
        <v>545</v>
      </c>
      <c r="L2982" s="266" t="s">
        <v>545</v>
      </c>
      <c r="M2982" s="266" t="s">
        <v>545</v>
      </c>
    </row>
    <row r="2983" spans="2:13">
      <c r="B2983" s="576" t="s">
        <v>548</v>
      </c>
      <c r="C2983" s="577"/>
      <c r="D2983" s="267" t="s">
        <v>1108</v>
      </c>
      <c r="E2983" s="267" t="s">
        <v>642</v>
      </c>
      <c r="F2983" s="266" t="s">
        <v>545</v>
      </c>
      <c r="G2983" s="266" t="s">
        <v>545</v>
      </c>
      <c r="H2983" s="266" t="s">
        <v>545</v>
      </c>
      <c r="I2983" s="266" t="s">
        <v>545</v>
      </c>
      <c r="J2983" s="266" t="s">
        <v>545</v>
      </c>
      <c r="K2983" s="266" t="s">
        <v>545</v>
      </c>
      <c r="L2983" s="266" t="s">
        <v>545</v>
      </c>
      <c r="M2983" s="266" t="s">
        <v>545</v>
      </c>
    </row>
    <row r="2984" spans="2:13">
      <c r="B2984" s="576" t="s">
        <v>547</v>
      </c>
      <c r="C2984" s="577"/>
      <c r="D2984" s="267" t="s">
        <v>1108</v>
      </c>
      <c r="E2984" s="267" t="s">
        <v>642</v>
      </c>
      <c r="F2984" s="266" t="s">
        <v>545</v>
      </c>
      <c r="G2984" s="266" t="s">
        <v>545</v>
      </c>
      <c r="H2984" s="266" t="s">
        <v>545</v>
      </c>
      <c r="I2984" s="266" t="s">
        <v>545</v>
      </c>
      <c r="J2984" s="266" t="s">
        <v>545</v>
      </c>
      <c r="K2984" s="266" t="s">
        <v>545</v>
      </c>
      <c r="L2984" s="266" t="s">
        <v>545</v>
      </c>
      <c r="M2984" s="266" t="s">
        <v>545</v>
      </c>
    </row>
    <row r="2985" spans="2:13">
      <c r="B2985" s="578" t="s">
        <v>640</v>
      </c>
      <c r="C2985" s="579"/>
      <c r="D2985" s="267" t="s">
        <v>1107</v>
      </c>
      <c r="E2985" s="267" t="s">
        <v>638</v>
      </c>
      <c r="F2985" s="268" t="s">
        <v>545</v>
      </c>
      <c r="G2985" s="268" t="s">
        <v>545</v>
      </c>
      <c r="H2985" s="268" t="s">
        <v>545</v>
      </c>
      <c r="I2985" s="268" t="s">
        <v>545</v>
      </c>
      <c r="J2985" s="268" t="s">
        <v>545</v>
      </c>
      <c r="K2985" s="268" t="s">
        <v>545</v>
      </c>
      <c r="L2985" s="268" t="s">
        <v>545</v>
      </c>
      <c r="M2985" s="268" t="s">
        <v>545</v>
      </c>
    </row>
    <row r="2986" spans="2:13">
      <c r="B2986" s="576" t="s">
        <v>550</v>
      </c>
      <c r="C2986" s="577"/>
      <c r="D2986" s="267" t="s">
        <v>545</v>
      </c>
      <c r="E2986" s="267" t="s">
        <v>545</v>
      </c>
      <c r="F2986" s="267" t="s">
        <v>545</v>
      </c>
      <c r="G2986" s="267" t="s">
        <v>545</v>
      </c>
      <c r="H2986" s="267" t="s">
        <v>545</v>
      </c>
      <c r="I2986" s="267" t="s">
        <v>545</v>
      </c>
      <c r="J2986" s="267" t="s">
        <v>545</v>
      </c>
      <c r="K2986" s="267" t="s">
        <v>545</v>
      </c>
      <c r="L2986" s="267" t="s">
        <v>545</v>
      </c>
      <c r="M2986" s="267" t="s">
        <v>545</v>
      </c>
    </row>
    <row r="2987" spans="2:13">
      <c r="B2987" s="576" t="s">
        <v>549</v>
      </c>
      <c r="C2987" s="577"/>
      <c r="D2987" s="267" t="s">
        <v>1107</v>
      </c>
      <c r="E2987" s="267" t="s">
        <v>638</v>
      </c>
      <c r="F2987" s="266" t="s">
        <v>545</v>
      </c>
      <c r="G2987" s="266" t="s">
        <v>545</v>
      </c>
      <c r="H2987" s="266" t="s">
        <v>545</v>
      </c>
      <c r="I2987" s="266" t="s">
        <v>545</v>
      </c>
      <c r="J2987" s="266" t="s">
        <v>545</v>
      </c>
      <c r="K2987" s="266" t="s">
        <v>545</v>
      </c>
      <c r="L2987" s="266" t="s">
        <v>545</v>
      </c>
      <c r="M2987" s="266" t="s">
        <v>545</v>
      </c>
    </row>
    <row r="2988" spans="2:13">
      <c r="B2988" s="576" t="s">
        <v>548</v>
      </c>
      <c r="C2988" s="577"/>
      <c r="D2988" s="267" t="s">
        <v>1107</v>
      </c>
      <c r="E2988" s="267" t="s">
        <v>638</v>
      </c>
      <c r="F2988" s="266" t="s">
        <v>545</v>
      </c>
      <c r="G2988" s="266" t="s">
        <v>545</v>
      </c>
      <c r="H2988" s="266" t="s">
        <v>545</v>
      </c>
      <c r="I2988" s="266" t="s">
        <v>545</v>
      </c>
      <c r="J2988" s="266" t="s">
        <v>545</v>
      </c>
      <c r="K2988" s="266" t="s">
        <v>545</v>
      </c>
      <c r="L2988" s="266" t="s">
        <v>545</v>
      </c>
      <c r="M2988" s="266" t="s">
        <v>545</v>
      </c>
    </row>
    <row r="2989" spans="2:13">
      <c r="B2989" s="576" t="s">
        <v>547</v>
      </c>
      <c r="C2989" s="577"/>
      <c r="D2989" s="267" t="s">
        <v>1107</v>
      </c>
      <c r="E2989" s="267" t="s">
        <v>638</v>
      </c>
      <c r="F2989" s="266" t="s">
        <v>545</v>
      </c>
      <c r="G2989" s="266" t="s">
        <v>545</v>
      </c>
      <c r="H2989" s="266" t="s">
        <v>545</v>
      </c>
      <c r="I2989" s="266" t="s">
        <v>545</v>
      </c>
      <c r="J2989" s="266" t="s">
        <v>545</v>
      </c>
      <c r="K2989" s="266" t="s">
        <v>545</v>
      </c>
      <c r="L2989" s="266" t="s">
        <v>545</v>
      </c>
      <c r="M2989" s="266" t="s">
        <v>545</v>
      </c>
    </row>
    <row r="2990" spans="2:13">
      <c r="B2990" s="578" t="s">
        <v>636</v>
      </c>
      <c r="C2990" s="579"/>
      <c r="D2990" s="267" t="s">
        <v>1106</v>
      </c>
      <c r="E2990" s="267" t="s">
        <v>634</v>
      </c>
      <c r="F2990" s="268" t="s">
        <v>545</v>
      </c>
      <c r="G2990" s="268" t="s">
        <v>545</v>
      </c>
      <c r="H2990" s="268" t="s">
        <v>545</v>
      </c>
      <c r="I2990" s="268" t="s">
        <v>545</v>
      </c>
      <c r="J2990" s="268" t="s">
        <v>545</v>
      </c>
      <c r="K2990" s="268" t="s">
        <v>545</v>
      </c>
      <c r="L2990" s="268" t="s">
        <v>545</v>
      </c>
      <c r="M2990" s="268" t="s">
        <v>545</v>
      </c>
    </row>
    <row r="2991" spans="2:13">
      <c r="B2991" s="576" t="s">
        <v>550</v>
      </c>
      <c r="C2991" s="577"/>
      <c r="D2991" s="267" t="s">
        <v>545</v>
      </c>
      <c r="E2991" s="267" t="s">
        <v>545</v>
      </c>
      <c r="F2991" s="267" t="s">
        <v>545</v>
      </c>
      <c r="G2991" s="267" t="s">
        <v>545</v>
      </c>
      <c r="H2991" s="267" t="s">
        <v>545</v>
      </c>
      <c r="I2991" s="267" t="s">
        <v>545</v>
      </c>
      <c r="J2991" s="267" t="s">
        <v>545</v>
      </c>
      <c r="K2991" s="267" t="s">
        <v>545</v>
      </c>
      <c r="L2991" s="267" t="s">
        <v>545</v>
      </c>
      <c r="M2991" s="267" t="s">
        <v>545</v>
      </c>
    </row>
    <row r="2992" spans="2:13">
      <c r="B2992" s="576" t="s">
        <v>549</v>
      </c>
      <c r="C2992" s="577"/>
      <c r="D2992" s="267" t="s">
        <v>1106</v>
      </c>
      <c r="E2992" s="267" t="s">
        <v>634</v>
      </c>
      <c r="F2992" s="266" t="s">
        <v>545</v>
      </c>
      <c r="G2992" s="266" t="s">
        <v>545</v>
      </c>
      <c r="H2992" s="266" t="s">
        <v>545</v>
      </c>
      <c r="I2992" s="266" t="s">
        <v>545</v>
      </c>
      <c r="J2992" s="266" t="s">
        <v>545</v>
      </c>
      <c r="K2992" s="266" t="s">
        <v>545</v>
      </c>
      <c r="L2992" s="266" t="s">
        <v>545</v>
      </c>
      <c r="M2992" s="266" t="s">
        <v>545</v>
      </c>
    </row>
    <row r="2993" spans="2:13">
      <c r="B2993" s="576" t="s">
        <v>548</v>
      </c>
      <c r="C2993" s="577"/>
      <c r="D2993" s="267" t="s">
        <v>1106</v>
      </c>
      <c r="E2993" s="267" t="s">
        <v>634</v>
      </c>
      <c r="F2993" s="266" t="s">
        <v>545</v>
      </c>
      <c r="G2993" s="266" t="s">
        <v>545</v>
      </c>
      <c r="H2993" s="266" t="s">
        <v>545</v>
      </c>
      <c r="I2993" s="266" t="s">
        <v>545</v>
      </c>
      <c r="J2993" s="266" t="s">
        <v>545</v>
      </c>
      <c r="K2993" s="266" t="s">
        <v>545</v>
      </c>
      <c r="L2993" s="266" t="s">
        <v>545</v>
      </c>
      <c r="M2993" s="266" t="s">
        <v>545</v>
      </c>
    </row>
    <row r="2994" spans="2:13">
      <c r="B2994" s="576" t="s">
        <v>547</v>
      </c>
      <c r="C2994" s="577"/>
      <c r="D2994" s="267" t="s">
        <v>1106</v>
      </c>
      <c r="E2994" s="267" t="s">
        <v>634</v>
      </c>
      <c r="F2994" s="266" t="s">
        <v>545</v>
      </c>
      <c r="G2994" s="266" t="s">
        <v>545</v>
      </c>
      <c r="H2994" s="266" t="s">
        <v>545</v>
      </c>
      <c r="I2994" s="266" t="s">
        <v>545</v>
      </c>
      <c r="J2994" s="266" t="s">
        <v>545</v>
      </c>
      <c r="K2994" s="266" t="s">
        <v>545</v>
      </c>
      <c r="L2994" s="266" t="s">
        <v>545</v>
      </c>
      <c r="M2994" s="266" t="s">
        <v>545</v>
      </c>
    </row>
    <row r="2995" spans="2:13">
      <c r="B2995" s="578" t="s">
        <v>574</v>
      </c>
      <c r="C2995" s="579"/>
      <c r="D2995" s="267" t="s">
        <v>1105</v>
      </c>
      <c r="E2995" s="267" t="s">
        <v>633</v>
      </c>
      <c r="F2995" s="268" t="s">
        <v>545</v>
      </c>
      <c r="G2995" s="268" t="s">
        <v>545</v>
      </c>
      <c r="H2995" s="268" t="s">
        <v>545</v>
      </c>
      <c r="I2995" s="268" t="s">
        <v>545</v>
      </c>
      <c r="J2995" s="268" t="s">
        <v>545</v>
      </c>
      <c r="K2995" s="268" t="s">
        <v>545</v>
      </c>
      <c r="L2995" s="268" t="s">
        <v>545</v>
      </c>
      <c r="M2995" s="268" t="s">
        <v>545</v>
      </c>
    </row>
    <row r="2996" spans="2:13">
      <c r="B2996" s="576" t="s">
        <v>550</v>
      </c>
      <c r="C2996" s="577"/>
      <c r="D2996" s="267" t="s">
        <v>545</v>
      </c>
      <c r="E2996" s="267" t="s">
        <v>545</v>
      </c>
      <c r="F2996" s="267" t="s">
        <v>545</v>
      </c>
      <c r="G2996" s="267" t="s">
        <v>545</v>
      </c>
      <c r="H2996" s="267" t="s">
        <v>545</v>
      </c>
      <c r="I2996" s="267" t="s">
        <v>545</v>
      </c>
      <c r="J2996" s="267" t="s">
        <v>545</v>
      </c>
      <c r="K2996" s="267" t="s">
        <v>545</v>
      </c>
      <c r="L2996" s="267" t="s">
        <v>545</v>
      </c>
      <c r="M2996" s="267" t="s">
        <v>545</v>
      </c>
    </row>
    <row r="2997" spans="2:13">
      <c r="B2997" s="576" t="s">
        <v>549</v>
      </c>
      <c r="C2997" s="577"/>
      <c r="D2997" s="267" t="s">
        <v>1105</v>
      </c>
      <c r="E2997" s="267" t="s">
        <v>633</v>
      </c>
      <c r="F2997" s="266" t="s">
        <v>545</v>
      </c>
      <c r="G2997" s="266" t="s">
        <v>545</v>
      </c>
      <c r="H2997" s="266" t="s">
        <v>545</v>
      </c>
      <c r="I2997" s="266" t="s">
        <v>545</v>
      </c>
      <c r="J2997" s="266" t="s">
        <v>545</v>
      </c>
      <c r="K2997" s="266" t="s">
        <v>545</v>
      </c>
      <c r="L2997" s="266" t="s">
        <v>545</v>
      </c>
      <c r="M2997" s="266" t="s">
        <v>545</v>
      </c>
    </row>
    <row r="2998" spans="2:13">
      <c r="B2998" s="576" t="s">
        <v>548</v>
      </c>
      <c r="C2998" s="577"/>
      <c r="D2998" s="267" t="s">
        <v>1105</v>
      </c>
      <c r="E2998" s="267" t="s">
        <v>633</v>
      </c>
      <c r="F2998" s="266" t="s">
        <v>545</v>
      </c>
      <c r="G2998" s="266" t="s">
        <v>545</v>
      </c>
      <c r="H2998" s="266" t="s">
        <v>545</v>
      </c>
      <c r="I2998" s="266" t="s">
        <v>545</v>
      </c>
      <c r="J2998" s="266" t="s">
        <v>545</v>
      </c>
      <c r="K2998" s="266" t="s">
        <v>545</v>
      </c>
      <c r="L2998" s="266" t="s">
        <v>545</v>
      </c>
      <c r="M2998" s="266" t="s">
        <v>545</v>
      </c>
    </row>
    <row r="2999" spans="2:13">
      <c r="B2999" s="576" t="s">
        <v>547</v>
      </c>
      <c r="C2999" s="577"/>
      <c r="D2999" s="267" t="s">
        <v>1105</v>
      </c>
      <c r="E2999" s="267" t="s">
        <v>633</v>
      </c>
      <c r="F2999" s="266" t="s">
        <v>545</v>
      </c>
      <c r="G2999" s="266" t="s">
        <v>545</v>
      </c>
      <c r="H2999" s="266" t="s">
        <v>545</v>
      </c>
      <c r="I2999" s="266" t="s">
        <v>545</v>
      </c>
      <c r="J2999" s="266" t="s">
        <v>545</v>
      </c>
      <c r="K2999" s="266" t="s">
        <v>545</v>
      </c>
      <c r="L2999" s="266" t="s">
        <v>545</v>
      </c>
      <c r="M2999" s="266" t="s">
        <v>545</v>
      </c>
    </row>
    <row r="3000" spans="2:13">
      <c r="B3000" s="578" t="s">
        <v>631</v>
      </c>
      <c r="C3000" s="579"/>
      <c r="D3000" s="267" t="s">
        <v>1104</v>
      </c>
      <c r="E3000" s="267" t="s">
        <v>630</v>
      </c>
      <c r="F3000" s="268" t="s">
        <v>545</v>
      </c>
      <c r="G3000" s="268" t="s">
        <v>545</v>
      </c>
      <c r="H3000" s="268" t="s">
        <v>545</v>
      </c>
      <c r="I3000" s="268" t="s">
        <v>545</v>
      </c>
      <c r="J3000" s="268" t="s">
        <v>545</v>
      </c>
      <c r="K3000" s="268" t="s">
        <v>545</v>
      </c>
      <c r="L3000" s="268" t="s">
        <v>545</v>
      </c>
      <c r="M3000" s="268" t="s">
        <v>545</v>
      </c>
    </row>
    <row r="3001" spans="2:13">
      <c r="B3001" s="576" t="s">
        <v>550</v>
      </c>
      <c r="C3001" s="577"/>
      <c r="D3001" s="267" t="s">
        <v>545</v>
      </c>
      <c r="E3001" s="267" t="s">
        <v>545</v>
      </c>
      <c r="F3001" s="267" t="s">
        <v>545</v>
      </c>
      <c r="G3001" s="267" t="s">
        <v>545</v>
      </c>
      <c r="H3001" s="267" t="s">
        <v>545</v>
      </c>
      <c r="I3001" s="267" t="s">
        <v>545</v>
      </c>
      <c r="J3001" s="267" t="s">
        <v>545</v>
      </c>
      <c r="K3001" s="267" t="s">
        <v>545</v>
      </c>
      <c r="L3001" s="267" t="s">
        <v>545</v>
      </c>
      <c r="M3001" s="267" t="s">
        <v>545</v>
      </c>
    </row>
    <row r="3002" spans="2:13">
      <c r="B3002" s="576" t="s">
        <v>549</v>
      </c>
      <c r="C3002" s="577"/>
      <c r="D3002" s="267" t="s">
        <v>1104</v>
      </c>
      <c r="E3002" s="267" t="s">
        <v>630</v>
      </c>
      <c r="F3002" s="266" t="s">
        <v>545</v>
      </c>
      <c r="G3002" s="266" t="s">
        <v>545</v>
      </c>
      <c r="H3002" s="266" t="s">
        <v>545</v>
      </c>
      <c r="I3002" s="266" t="s">
        <v>545</v>
      </c>
      <c r="J3002" s="266" t="s">
        <v>545</v>
      </c>
      <c r="K3002" s="266" t="s">
        <v>545</v>
      </c>
      <c r="L3002" s="266" t="s">
        <v>545</v>
      </c>
      <c r="M3002" s="266" t="s">
        <v>545</v>
      </c>
    </row>
    <row r="3003" spans="2:13">
      <c r="B3003" s="576" t="s">
        <v>548</v>
      </c>
      <c r="C3003" s="577"/>
      <c r="D3003" s="267" t="s">
        <v>1104</v>
      </c>
      <c r="E3003" s="267" t="s">
        <v>630</v>
      </c>
      <c r="F3003" s="266" t="s">
        <v>545</v>
      </c>
      <c r="G3003" s="266" t="s">
        <v>545</v>
      </c>
      <c r="H3003" s="266" t="s">
        <v>545</v>
      </c>
      <c r="I3003" s="266" t="s">
        <v>545</v>
      </c>
      <c r="J3003" s="266" t="s">
        <v>545</v>
      </c>
      <c r="K3003" s="266" t="s">
        <v>545</v>
      </c>
      <c r="L3003" s="266" t="s">
        <v>545</v>
      </c>
      <c r="M3003" s="266" t="s">
        <v>545</v>
      </c>
    </row>
    <row r="3004" spans="2:13">
      <c r="B3004" s="576" t="s">
        <v>547</v>
      </c>
      <c r="C3004" s="577"/>
      <c r="D3004" s="267" t="s">
        <v>1104</v>
      </c>
      <c r="E3004" s="267" t="s">
        <v>630</v>
      </c>
      <c r="F3004" s="266" t="s">
        <v>545</v>
      </c>
      <c r="G3004" s="266" t="s">
        <v>545</v>
      </c>
      <c r="H3004" s="266" t="s">
        <v>545</v>
      </c>
      <c r="I3004" s="266" t="s">
        <v>545</v>
      </c>
      <c r="J3004" s="266" t="s">
        <v>545</v>
      </c>
      <c r="K3004" s="266" t="s">
        <v>545</v>
      </c>
      <c r="L3004" s="266" t="s">
        <v>545</v>
      </c>
      <c r="M3004" s="266" t="s">
        <v>545</v>
      </c>
    </row>
    <row r="3005" spans="2:13">
      <c r="B3005" s="578" t="s">
        <v>570</v>
      </c>
      <c r="C3005" s="579"/>
      <c r="D3005" s="267" t="s">
        <v>1103</v>
      </c>
      <c r="E3005" s="267" t="s">
        <v>627</v>
      </c>
      <c r="F3005" s="268" t="s">
        <v>545</v>
      </c>
      <c r="G3005" s="268" t="s">
        <v>545</v>
      </c>
      <c r="H3005" s="268" t="s">
        <v>545</v>
      </c>
      <c r="I3005" s="268" t="s">
        <v>545</v>
      </c>
      <c r="J3005" s="268" t="s">
        <v>545</v>
      </c>
      <c r="K3005" s="268" t="s">
        <v>545</v>
      </c>
      <c r="L3005" s="268" t="s">
        <v>545</v>
      </c>
      <c r="M3005" s="268" t="s">
        <v>545</v>
      </c>
    </row>
    <row r="3006" spans="2:13">
      <c r="B3006" s="576" t="s">
        <v>550</v>
      </c>
      <c r="C3006" s="577"/>
      <c r="D3006" s="267" t="s">
        <v>545</v>
      </c>
      <c r="E3006" s="267" t="s">
        <v>545</v>
      </c>
      <c r="F3006" s="267" t="s">
        <v>545</v>
      </c>
      <c r="G3006" s="267" t="s">
        <v>545</v>
      </c>
      <c r="H3006" s="267" t="s">
        <v>545</v>
      </c>
      <c r="I3006" s="267" t="s">
        <v>545</v>
      </c>
      <c r="J3006" s="267" t="s">
        <v>545</v>
      </c>
      <c r="K3006" s="267" t="s">
        <v>545</v>
      </c>
      <c r="L3006" s="267" t="s">
        <v>545</v>
      </c>
      <c r="M3006" s="267" t="s">
        <v>545</v>
      </c>
    </row>
    <row r="3007" spans="2:13">
      <c r="B3007" s="576" t="s">
        <v>549</v>
      </c>
      <c r="C3007" s="577"/>
      <c r="D3007" s="267" t="s">
        <v>1103</v>
      </c>
      <c r="E3007" s="267" t="s">
        <v>627</v>
      </c>
      <c r="F3007" s="266" t="s">
        <v>545</v>
      </c>
      <c r="G3007" s="266" t="s">
        <v>545</v>
      </c>
      <c r="H3007" s="266" t="s">
        <v>545</v>
      </c>
      <c r="I3007" s="266" t="s">
        <v>545</v>
      </c>
      <c r="J3007" s="266" t="s">
        <v>545</v>
      </c>
      <c r="K3007" s="266" t="s">
        <v>545</v>
      </c>
      <c r="L3007" s="266" t="s">
        <v>545</v>
      </c>
      <c r="M3007" s="266" t="s">
        <v>545</v>
      </c>
    </row>
    <row r="3008" spans="2:13">
      <c r="B3008" s="576" t="s">
        <v>548</v>
      </c>
      <c r="C3008" s="577"/>
      <c r="D3008" s="267" t="s">
        <v>1103</v>
      </c>
      <c r="E3008" s="267" t="s">
        <v>627</v>
      </c>
      <c r="F3008" s="266" t="s">
        <v>545</v>
      </c>
      <c r="G3008" s="266" t="s">
        <v>545</v>
      </c>
      <c r="H3008" s="266" t="s">
        <v>545</v>
      </c>
      <c r="I3008" s="266" t="s">
        <v>545</v>
      </c>
      <c r="J3008" s="266" t="s">
        <v>545</v>
      </c>
      <c r="K3008" s="266" t="s">
        <v>545</v>
      </c>
      <c r="L3008" s="266" t="s">
        <v>545</v>
      </c>
      <c r="M3008" s="266" t="s">
        <v>545</v>
      </c>
    </row>
    <row r="3009" spans="2:13">
      <c r="B3009" s="576" t="s">
        <v>547</v>
      </c>
      <c r="C3009" s="577"/>
      <c r="D3009" s="267" t="s">
        <v>1103</v>
      </c>
      <c r="E3009" s="267" t="s">
        <v>627</v>
      </c>
      <c r="F3009" s="266" t="s">
        <v>545</v>
      </c>
      <c r="G3009" s="266" t="s">
        <v>545</v>
      </c>
      <c r="H3009" s="266" t="s">
        <v>545</v>
      </c>
      <c r="I3009" s="266" t="s">
        <v>545</v>
      </c>
      <c r="J3009" s="266" t="s">
        <v>545</v>
      </c>
      <c r="K3009" s="266" t="s">
        <v>545</v>
      </c>
      <c r="L3009" s="266" t="s">
        <v>545</v>
      </c>
      <c r="M3009" s="266" t="s">
        <v>545</v>
      </c>
    </row>
    <row r="3010" spans="2:13">
      <c r="B3010" s="578" t="s">
        <v>625</v>
      </c>
      <c r="C3010" s="579"/>
      <c r="D3010" s="267" t="s">
        <v>1102</v>
      </c>
      <c r="E3010" s="267" t="s">
        <v>623</v>
      </c>
      <c r="F3010" s="268" t="s">
        <v>545</v>
      </c>
      <c r="G3010" s="268" t="s">
        <v>545</v>
      </c>
      <c r="H3010" s="268" t="s">
        <v>545</v>
      </c>
      <c r="I3010" s="268" t="s">
        <v>545</v>
      </c>
      <c r="J3010" s="268" t="s">
        <v>545</v>
      </c>
      <c r="K3010" s="268" t="s">
        <v>545</v>
      </c>
      <c r="L3010" s="268" t="s">
        <v>545</v>
      </c>
      <c r="M3010" s="268" t="s">
        <v>545</v>
      </c>
    </row>
    <row r="3011" spans="2:13">
      <c r="B3011" s="576" t="s">
        <v>550</v>
      </c>
      <c r="C3011" s="577"/>
      <c r="D3011" s="267" t="s">
        <v>545</v>
      </c>
      <c r="E3011" s="267" t="s">
        <v>545</v>
      </c>
      <c r="F3011" s="267" t="s">
        <v>545</v>
      </c>
      <c r="G3011" s="267" t="s">
        <v>545</v>
      </c>
      <c r="H3011" s="267" t="s">
        <v>545</v>
      </c>
      <c r="I3011" s="267" t="s">
        <v>545</v>
      </c>
      <c r="J3011" s="267" t="s">
        <v>545</v>
      </c>
      <c r="K3011" s="267" t="s">
        <v>545</v>
      </c>
      <c r="L3011" s="267" t="s">
        <v>545</v>
      </c>
      <c r="M3011" s="267" t="s">
        <v>545</v>
      </c>
    </row>
    <row r="3012" spans="2:13">
      <c r="B3012" s="576" t="s">
        <v>549</v>
      </c>
      <c r="C3012" s="577"/>
      <c r="D3012" s="267" t="s">
        <v>1102</v>
      </c>
      <c r="E3012" s="267" t="s">
        <v>623</v>
      </c>
      <c r="F3012" s="266" t="s">
        <v>545</v>
      </c>
      <c r="G3012" s="266" t="s">
        <v>545</v>
      </c>
      <c r="H3012" s="266" t="s">
        <v>545</v>
      </c>
      <c r="I3012" s="266" t="s">
        <v>545</v>
      </c>
      <c r="J3012" s="266" t="s">
        <v>545</v>
      </c>
      <c r="K3012" s="266" t="s">
        <v>545</v>
      </c>
      <c r="L3012" s="266" t="s">
        <v>545</v>
      </c>
      <c r="M3012" s="266" t="s">
        <v>545</v>
      </c>
    </row>
    <row r="3013" spans="2:13">
      <c r="B3013" s="576" t="s">
        <v>548</v>
      </c>
      <c r="C3013" s="577"/>
      <c r="D3013" s="267" t="s">
        <v>1102</v>
      </c>
      <c r="E3013" s="267" t="s">
        <v>623</v>
      </c>
      <c r="F3013" s="266" t="s">
        <v>545</v>
      </c>
      <c r="G3013" s="266" t="s">
        <v>545</v>
      </c>
      <c r="H3013" s="266" t="s">
        <v>545</v>
      </c>
      <c r="I3013" s="266" t="s">
        <v>545</v>
      </c>
      <c r="J3013" s="266" t="s">
        <v>545</v>
      </c>
      <c r="K3013" s="266" t="s">
        <v>545</v>
      </c>
      <c r="L3013" s="266" t="s">
        <v>545</v>
      </c>
      <c r="M3013" s="266" t="s">
        <v>545</v>
      </c>
    </row>
    <row r="3014" spans="2:13">
      <c r="B3014" s="576" t="s">
        <v>547</v>
      </c>
      <c r="C3014" s="577"/>
      <c r="D3014" s="267" t="s">
        <v>1102</v>
      </c>
      <c r="E3014" s="267" t="s">
        <v>623</v>
      </c>
      <c r="F3014" s="266" t="s">
        <v>545</v>
      </c>
      <c r="G3014" s="266" t="s">
        <v>545</v>
      </c>
      <c r="H3014" s="266" t="s">
        <v>545</v>
      </c>
      <c r="I3014" s="266" t="s">
        <v>545</v>
      </c>
      <c r="J3014" s="266" t="s">
        <v>545</v>
      </c>
      <c r="K3014" s="266" t="s">
        <v>545</v>
      </c>
      <c r="L3014" s="266" t="s">
        <v>545</v>
      </c>
      <c r="M3014" s="266" t="s">
        <v>545</v>
      </c>
    </row>
    <row r="3015" spans="2:13">
      <c r="B3015" s="578" t="s">
        <v>621</v>
      </c>
      <c r="C3015" s="579"/>
      <c r="D3015" s="267" t="s">
        <v>1101</v>
      </c>
      <c r="E3015" s="267" t="s">
        <v>102</v>
      </c>
      <c r="F3015" s="268" t="s">
        <v>545</v>
      </c>
      <c r="G3015" s="268" t="s">
        <v>545</v>
      </c>
      <c r="H3015" s="268" t="s">
        <v>545</v>
      </c>
      <c r="I3015" s="268" t="s">
        <v>545</v>
      </c>
      <c r="J3015" s="268" t="s">
        <v>545</v>
      </c>
      <c r="K3015" s="268" t="s">
        <v>545</v>
      </c>
      <c r="L3015" s="268" t="s">
        <v>545</v>
      </c>
      <c r="M3015" s="268" t="s">
        <v>545</v>
      </c>
    </row>
    <row r="3016" spans="2:13">
      <c r="B3016" s="576" t="s">
        <v>550</v>
      </c>
      <c r="C3016" s="577"/>
      <c r="D3016" s="267" t="s">
        <v>545</v>
      </c>
      <c r="E3016" s="267" t="s">
        <v>545</v>
      </c>
      <c r="F3016" s="267" t="s">
        <v>545</v>
      </c>
      <c r="G3016" s="267" t="s">
        <v>545</v>
      </c>
      <c r="H3016" s="267" t="s">
        <v>545</v>
      </c>
      <c r="I3016" s="267" t="s">
        <v>545</v>
      </c>
      <c r="J3016" s="267" t="s">
        <v>545</v>
      </c>
      <c r="K3016" s="267" t="s">
        <v>545</v>
      </c>
      <c r="L3016" s="267" t="s">
        <v>545</v>
      </c>
      <c r="M3016" s="267" t="s">
        <v>545</v>
      </c>
    </row>
    <row r="3017" spans="2:13">
      <c r="B3017" s="576" t="s">
        <v>549</v>
      </c>
      <c r="C3017" s="577"/>
      <c r="D3017" s="267" t="s">
        <v>1101</v>
      </c>
      <c r="E3017" s="267" t="s">
        <v>102</v>
      </c>
      <c r="F3017" s="266" t="s">
        <v>545</v>
      </c>
      <c r="G3017" s="266" t="s">
        <v>545</v>
      </c>
      <c r="H3017" s="266" t="s">
        <v>545</v>
      </c>
      <c r="I3017" s="266" t="s">
        <v>545</v>
      </c>
      <c r="J3017" s="266" t="s">
        <v>545</v>
      </c>
      <c r="K3017" s="266" t="s">
        <v>545</v>
      </c>
      <c r="L3017" s="266" t="s">
        <v>545</v>
      </c>
      <c r="M3017" s="266" t="s">
        <v>545</v>
      </c>
    </row>
    <row r="3018" spans="2:13">
      <c r="B3018" s="576" t="s">
        <v>548</v>
      </c>
      <c r="C3018" s="577"/>
      <c r="D3018" s="267" t="s">
        <v>1101</v>
      </c>
      <c r="E3018" s="267" t="s">
        <v>102</v>
      </c>
      <c r="F3018" s="266" t="s">
        <v>545</v>
      </c>
      <c r="G3018" s="266" t="s">
        <v>545</v>
      </c>
      <c r="H3018" s="266" t="s">
        <v>545</v>
      </c>
      <c r="I3018" s="266" t="s">
        <v>545</v>
      </c>
      <c r="J3018" s="266" t="s">
        <v>545</v>
      </c>
      <c r="K3018" s="266" t="s">
        <v>545</v>
      </c>
      <c r="L3018" s="266" t="s">
        <v>545</v>
      </c>
      <c r="M3018" s="266" t="s">
        <v>545</v>
      </c>
    </row>
    <row r="3019" spans="2:13">
      <c r="B3019" s="576" t="s">
        <v>547</v>
      </c>
      <c r="C3019" s="577"/>
      <c r="D3019" s="267" t="s">
        <v>1101</v>
      </c>
      <c r="E3019" s="267" t="s">
        <v>102</v>
      </c>
      <c r="F3019" s="266" t="s">
        <v>545</v>
      </c>
      <c r="G3019" s="266" t="s">
        <v>545</v>
      </c>
      <c r="H3019" s="266" t="s">
        <v>545</v>
      </c>
      <c r="I3019" s="266" t="s">
        <v>545</v>
      </c>
      <c r="J3019" s="266" t="s">
        <v>545</v>
      </c>
      <c r="K3019" s="266" t="s">
        <v>545</v>
      </c>
      <c r="L3019" s="266" t="s">
        <v>545</v>
      </c>
      <c r="M3019" s="266" t="s">
        <v>545</v>
      </c>
    </row>
    <row r="3020" spans="2:13">
      <c r="B3020" s="578" t="s">
        <v>618</v>
      </c>
      <c r="C3020" s="579"/>
      <c r="D3020" s="267" t="s">
        <v>1100</v>
      </c>
      <c r="E3020" s="267" t="s">
        <v>616</v>
      </c>
      <c r="F3020" s="268" t="s">
        <v>545</v>
      </c>
      <c r="G3020" s="268" t="s">
        <v>545</v>
      </c>
      <c r="H3020" s="268" t="s">
        <v>545</v>
      </c>
      <c r="I3020" s="268" t="s">
        <v>545</v>
      </c>
      <c r="J3020" s="268" t="s">
        <v>545</v>
      </c>
      <c r="K3020" s="268" t="s">
        <v>545</v>
      </c>
      <c r="L3020" s="268" t="s">
        <v>545</v>
      </c>
      <c r="M3020" s="268" t="s">
        <v>545</v>
      </c>
    </row>
    <row r="3021" spans="2:13">
      <c r="B3021" s="610" t="s">
        <v>550</v>
      </c>
      <c r="C3021" s="611"/>
      <c r="D3021" s="267" t="s">
        <v>545</v>
      </c>
      <c r="E3021" s="267" t="s">
        <v>545</v>
      </c>
      <c r="F3021" s="267" t="s">
        <v>545</v>
      </c>
      <c r="G3021" s="267" t="s">
        <v>545</v>
      </c>
      <c r="H3021" s="267" t="s">
        <v>545</v>
      </c>
      <c r="I3021" s="267" t="s">
        <v>545</v>
      </c>
      <c r="J3021" s="267" t="s">
        <v>545</v>
      </c>
      <c r="K3021" s="267" t="s">
        <v>545</v>
      </c>
      <c r="L3021" s="267" t="s">
        <v>545</v>
      </c>
      <c r="M3021" s="267" t="s">
        <v>545</v>
      </c>
    </row>
    <row r="3022" spans="2:13">
      <c r="B3022" s="610" t="s">
        <v>549</v>
      </c>
      <c r="C3022" s="611"/>
      <c r="D3022" s="267" t="s">
        <v>1100</v>
      </c>
      <c r="E3022" s="267" t="s">
        <v>616</v>
      </c>
      <c r="F3022" s="266" t="s">
        <v>545</v>
      </c>
      <c r="G3022" s="266" t="s">
        <v>545</v>
      </c>
      <c r="H3022" s="266" t="s">
        <v>545</v>
      </c>
      <c r="I3022" s="266" t="s">
        <v>545</v>
      </c>
      <c r="J3022" s="266" t="s">
        <v>545</v>
      </c>
      <c r="K3022" s="266" t="s">
        <v>545</v>
      </c>
      <c r="L3022" s="266" t="s">
        <v>545</v>
      </c>
      <c r="M3022" s="266" t="s">
        <v>545</v>
      </c>
    </row>
    <row r="3023" spans="2:13">
      <c r="B3023" s="610" t="s">
        <v>548</v>
      </c>
      <c r="C3023" s="611"/>
      <c r="D3023" s="267" t="s">
        <v>1100</v>
      </c>
      <c r="E3023" s="267" t="s">
        <v>616</v>
      </c>
      <c r="F3023" s="266" t="s">
        <v>545</v>
      </c>
      <c r="G3023" s="266" t="s">
        <v>545</v>
      </c>
      <c r="H3023" s="266" t="s">
        <v>545</v>
      </c>
      <c r="I3023" s="266" t="s">
        <v>545</v>
      </c>
      <c r="J3023" s="266" t="s">
        <v>545</v>
      </c>
      <c r="K3023" s="266" t="s">
        <v>545</v>
      </c>
      <c r="L3023" s="266" t="s">
        <v>545</v>
      </c>
      <c r="M3023" s="266" t="s">
        <v>545</v>
      </c>
    </row>
    <row r="3024" spans="2:13">
      <c r="B3024" s="610" t="s">
        <v>547</v>
      </c>
      <c r="C3024" s="611"/>
      <c r="D3024" s="267" t="s">
        <v>1100</v>
      </c>
      <c r="E3024" s="267" t="s">
        <v>616</v>
      </c>
      <c r="F3024" s="266" t="s">
        <v>545</v>
      </c>
      <c r="G3024" s="266" t="s">
        <v>545</v>
      </c>
      <c r="H3024" s="266" t="s">
        <v>545</v>
      </c>
      <c r="I3024" s="266" t="s">
        <v>545</v>
      </c>
      <c r="J3024" s="266" t="s">
        <v>545</v>
      </c>
      <c r="K3024" s="266" t="s">
        <v>545</v>
      </c>
      <c r="L3024" s="266" t="s">
        <v>545</v>
      </c>
      <c r="M3024" s="266" t="s">
        <v>545</v>
      </c>
    </row>
    <row r="3025" spans="2:13">
      <c r="B3025" s="578" t="s">
        <v>614</v>
      </c>
      <c r="C3025" s="579"/>
      <c r="D3025" s="267" t="s">
        <v>1099</v>
      </c>
      <c r="E3025" s="267" t="s">
        <v>612</v>
      </c>
      <c r="F3025" s="268" t="s">
        <v>545</v>
      </c>
      <c r="G3025" s="268" t="s">
        <v>545</v>
      </c>
      <c r="H3025" s="268" t="s">
        <v>545</v>
      </c>
      <c r="I3025" s="268" t="s">
        <v>545</v>
      </c>
      <c r="J3025" s="268" t="s">
        <v>545</v>
      </c>
      <c r="K3025" s="268" t="s">
        <v>545</v>
      </c>
      <c r="L3025" s="268" t="s">
        <v>545</v>
      </c>
      <c r="M3025" s="268" t="s">
        <v>545</v>
      </c>
    </row>
    <row r="3026" spans="2:13">
      <c r="B3026" s="610" t="s">
        <v>550</v>
      </c>
      <c r="C3026" s="611"/>
      <c r="D3026" s="267" t="s">
        <v>545</v>
      </c>
      <c r="E3026" s="267" t="s">
        <v>545</v>
      </c>
      <c r="F3026" s="267" t="s">
        <v>545</v>
      </c>
      <c r="G3026" s="267" t="s">
        <v>545</v>
      </c>
      <c r="H3026" s="267" t="s">
        <v>545</v>
      </c>
      <c r="I3026" s="267" t="s">
        <v>545</v>
      </c>
      <c r="J3026" s="267" t="s">
        <v>545</v>
      </c>
      <c r="K3026" s="267" t="s">
        <v>545</v>
      </c>
      <c r="L3026" s="267" t="s">
        <v>545</v>
      </c>
      <c r="M3026" s="267" t="s">
        <v>545</v>
      </c>
    </row>
    <row r="3027" spans="2:13">
      <c r="B3027" s="610" t="s">
        <v>549</v>
      </c>
      <c r="C3027" s="611"/>
      <c r="D3027" s="267" t="s">
        <v>1099</v>
      </c>
      <c r="E3027" s="267" t="s">
        <v>612</v>
      </c>
      <c r="F3027" s="266" t="s">
        <v>545</v>
      </c>
      <c r="G3027" s="266" t="s">
        <v>545</v>
      </c>
      <c r="H3027" s="266" t="s">
        <v>545</v>
      </c>
      <c r="I3027" s="266" t="s">
        <v>545</v>
      </c>
      <c r="J3027" s="266" t="s">
        <v>545</v>
      </c>
      <c r="K3027" s="266" t="s">
        <v>545</v>
      </c>
      <c r="L3027" s="266" t="s">
        <v>545</v>
      </c>
      <c r="M3027" s="266" t="s">
        <v>545</v>
      </c>
    </row>
    <row r="3028" spans="2:13">
      <c r="B3028" s="610" t="s">
        <v>548</v>
      </c>
      <c r="C3028" s="611"/>
      <c r="D3028" s="267" t="s">
        <v>1099</v>
      </c>
      <c r="E3028" s="267" t="s">
        <v>612</v>
      </c>
      <c r="F3028" s="266" t="s">
        <v>545</v>
      </c>
      <c r="G3028" s="266" t="s">
        <v>545</v>
      </c>
      <c r="H3028" s="266" t="s">
        <v>545</v>
      </c>
      <c r="I3028" s="266" t="s">
        <v>545</v>
      </c>
      <c r="J3028" s="266" t="s">
        <v>545</v>
      </c>
      <c r="K3028" s="266" t="s">
        <v>545</v>
      </c>
      <c r="L3028" s="266" t="s">
        <v>545</v>
      </c>
      <c r="M3028" s="266" t="s">
        <v>545</v>
      </c>
    </row>
    <row r="3029" spans="2:13">
      <c r="B3029" s="610" t="s">
        <v>547</v>
      </c>
      <c r="C3029" s="611"/>
      <c r="D3029" s="267" t="s">
        <v>1099</v>
      </c>
      <c r="E3029" s="267" t="s">
        <v>612</v>
      </c>
      <c r="F3029" s="266" t="s">
        <v>545</v>
      </c>
      <c r="G3029" s="266" t="s">
        <v>545</v>
      </c>
      <c r="H3029" s="266" t="s">
        <v>545</v>
      </c>
      <c r="I3029" s="266" t="s">
        <v>545</v>
      </c>
      <c r="J3029" s="266" t="s">
        <v>545</v>
      </c>
      <c r="K3029" s="266" t="s">
        <v>545</v>
      </c>
      <c r="L3029" s="266" t="s">
        <v>545</v>
      </c>
      <c r="M3029" s="266" t="s">
        <v>545</v>
      </c>
    </row>
    <row r="3030" spans="2:13">
      <c r="B3030" s="578" t="s">
        <v>610</v>
      </c>
      <c r="C3030" s="579"/>
      <c r="D3030" s="267" t="s">
        <v>1098</v>
      </c>
      <c r="E3030" s="267" t="s">
        <v>608</v>
      </c>
      <c r="F3030" s="268" t="s">
        <v>545</v>
      </c>
      <c r="G3030" s="268" t="s">
        <v>545</v>
      </c>
      <c r="H3030" s="268" t="s">
        <v>545</v>
      </c>
      <c r="I3030" s="268" t="s">
        <v>545</v>
      </c>
      <c r="J3030" s="268" t="s">
        <v>545</v>
      </c>
      <c r="K3030" s="268" t="s">
        <v>545</v>
      </c>
      <c r="L3030" s="268" t="s">
        <v>545</v>
      </c>
      <c r="M3030" s="268" t="s">
        <v>545</v>
      </c>
    </row>
    <row r="3031" spans="2:13">
      <c r="B3031" s="610" t="s">
        <v>550</v>
      </c>
      <c r="C3031" s="611"/>
      <c r="D3031" s="267" t="s">
        <v>545</v>
      </c>
      <c r="E3031" s="267" t="s">
        <v>545</v>
      </c>
      <c r="F3031" s="267" t="s">
        <v>545</v>
      </c>
      <c r="G3031" s="267" t="s">
        <v>545</v>
      </c>
      <c r="H3031" s="267" t="s">
        <v>545</v>
      </c>
      <c r="I3031" s="267" t="s">
        <v>545</v>
      </c>
      <c r="J3031" s="267" t="s">
        <v>545</v>
      </c>
      <c r="K3031" s="267" t="s">
        <v>545</v>
      </c>
      <c r="L3031" s="267" t="s">
        <v>545</v>
      </c>
      <c r="M3031" s="267" t="s">
        <v>545</v>
      </c>
    </row>
    <row r="3032" spans="2:13">
      <c r="B3032" s="610" t="s">
        <v>549</v>
      </c>
      <c r="C3032" s="611"/>
      <c r="D3032" s="267" t="s">
        <v>1098</v>
      </c>
      <c r="E3032" s="267" t="s">
        <v>608</v>
      </c>
      <c r="F3032" s="266" t="s">
        <v>545</v>
      </c>
      <c r="G3032" s="266" t="s">
        <v>545</v>
      </c>
      <c r="H3032" s="266" t="s">
        <v>545</v>
      </c>
      <c r="I3032" s="266" t="s">
        <v>545</v>
      </c>
      <c r="J3032" s="266" t="s">
        <v>545</v>
      </c>
      <c r="K3032" s="266" t="s">
        <v>545</v>
      </c>
      <c r="L3032" s="266" t="s">
        <v>545</v>
      </c>
      <c r="M3032" s="266" t="s">
        <v>545</v>
      </c>
    </row>
    <row r="3033" spans="2:13">
      <c r="B3033" s="610" t="s">
        <v>548</v>
      </c>
      <c r="C3033" s="611"/>
      <c r="D3033" s="267" t="s">
        <v>1098</v>
      </c>
      <c r="E3033" s="267" t="s">
        <v>608</v>
      </c>
      <c r="F3033" s="266" t="s">
        <v>545</v>
      </c>
      <c r="G3033" s="266" t="s">
        <v>545</v>
      </c>
      <c r="H3033" s="266" t="s">
        <v>545</v>
      </c>
      <c r="I3033" s="266" t="s">
        <v>545</v>
      </c>
      <c r="J3033" s="266" t="s">
        <v>545</v>
      </c>
      <c r="K3033" s="266" t="s">
        <v>545</v>
      </c>
      <c r="L3033" s="266" t="s">
        <v>545</v>
      </c>
      <c r="M3033" s="266" t="s">
        <v>545</v>
      </c>
    </row>
    <row r="3034" spans="2:13">
      <c r="B3034" s="610" t="s">
        <v>547</v>
      </c>
      <c r="C3034" s="611"/>
      <c r="D3034" s="267" t="s">
        <v>1098</v>
      </c>
      <c r="E3034" s="267" t="s">
        <v>608</v>
      </c>
      <c r="F3034" s="266" t="s">
        <v>545</v>
      </c>
      <c r="G3034" s="266" t="s">
        <v>545</v>
      </c>
      <c r="H3034" s="266" t="s">
        <v>545</v>
      </c>
      <c r="I3034" s="266" t="s">
        <v>545</v>
      </c>
      <c r="J3034" s="266" t="s">
        <v>545</v>
      </c>
      <c r="K3034" s="266" t="s">
        <v>545</v>
      </c>
      <c r="L3034" s="266" t="s">
        <v>545</v>
      </c>
      <c r="M3034" s="266" t="s">
        <v>545</v>
      </c>
    </row>
    <row r="3035" spans="2:13">
      <c r="B3035" s="578" t="s">
        <v>606</v>
      </c>
      <c r="C3035" s="579"/>
      <c r="D3035" s="267" t="s">
        <v>1097</v>
      </c>
      <c r="E3035" s="267" t="s">
        <v>604</v>
      </c>
      <c r="F3035" s="268" t="s">
        <v>545</v>
      </c>
      <c r="G3035" s="268" t="s">
        <v>545</v>
      </c>
      <c r="H3035" s="268" t="s">
        <v>545</v>
      </c>
      <c r="I3035" s="268" t="s">
        <v>545</v>
      </c>
      <c r="J3035" s="268" t="s">
        <v>545</v>
      </c>
      <c r="K3035" s="268" t="s">
        <v>545</v>
      </c>
      <c r="L3035" s="268" t="s">
        <v>545</v>
      </c>
      <c r="M3035" s="268" t="s">
        <v>545</v>
      </c>
    </row>
    <row r="3036" spans="2:13">
      <c r="B3036" s="610" t="s">
        <v>550</v>
      </c>
      <c r="C3036" s="611"/>
      <c r="D3036" s="267" t="s">
        <v>545</v>
      </c>
      <c r="E3036" s="267" t="s">
        <v>545</v>
      </c>
      <c r="F3036" s="267" t="s">
        <v>545</v>
      </c>
      <c r="G3036" s="267" t="s">
        <v>545</v>
      </c>
      <c r="H3036" s="267" t="s">
        <v>545</v>
      </c>
      <c r="I3036" s="267" t="s">
        <v>545</v>
      </c>
      <c r="J3036" s="267" t="s">
        <v>545</v>
      </c>
      <c r="K3036" s="267" t="s">
        <v>545</v>
      </c>
      <c r="L3036" s="267" t="s">
        <v>545</v>
      </c>
      <c r="M3036" s="267" t="s">
        <v>545</v>
      </c>
    </row>
    <row r="3037" spans="2:13">
      <c r="B3037" s="610" t="s">
        <v>549</v>
      </c>
      <c r="C3037" s="611"/>
      <c r="D3037" s="267" t="s">
        <v>1097</v>
      </c>
      <c r="E3037" s="267" t="s">
        <v>604</v>
      </c>
      <c r="F3037" s="266" t="s">
        <v>545</v>
      </c>
      <c r="G3037" s="266" t="s">
        <v>545</v>
      </c>
      <c r="H3037" s="266" t="s">
        <v>545</v>
      </c>
      <c r="I3037" s="266" t="s">
        <v>545</v>
      </c>
      <c r="J3037" s="266" t="s">
        <v>545</v>
      </c>
      <c r="K3037" s="266" t="s">
        <v>545</v>
      </c>
      <c r="L3037" s="266" t="s">
        <v>545</v>
      </c>
      <c r="M3037" s="266" t="s">
        <v>545</v>
      </c>
    </row>
    <row r="3038" spans="2:13">
      <c r="B3038" s="610" t="s">
        <v>548</v>
      </c>
      <c r="C3038" s="611"/>
      <c r="D3038" s="267" t="s">
        <v>1097</v>
      </c>
      <c r="E3038" s="267" t="s">
        <v>604</v>
      </c>
      <c r="F3038" s="266" t="s">
        <v>545</v>
      </c>
      <c r="G3038" s="266" t="s">
        <v>545</v>
      </c>
      <c r="H3038" s="266" t="s">
        <v>545</v>
      </c>
      <c r="I3038" s="266" t="s">
        <v>545</v>
      </c>
      <c r="J3038" s="266" t="s">
        <v>545</v>
      </c>
      <c r="K3038" s="266" t="s">
        <v>545</v>
      </c>
      <c r="L3038" s="266" t="s">
        <v>545</v>
      </c>
      <c r="M3038" s="266" t="s">
        <v>545</v>
      </c>
    </row>
    <row r="3039" spans="2:13">
      <c r="B3039" s="610" t="s">
        <v>547</v>
      </c>
      <c r="C3039" s="611"/>
      <c r="D3039" s="267" t="s">
        <v>1097</v>
      </c>
      <c r="E3039" s="267" t="s">
        <v>604</v>
      </c>
      <c r="F3039" s="266" t="s">
        <v>545</v>
      </c>
      <c r="G3039" s="266" t="s">
        <v>545</v>
      </c>
      <c r="H3039" s="266" t="s">
        <v>545</v>
      </c>
      <c r="I3039" s="266" t="s">
        <v>545</v>
      </c>
      <c r="J3039" s="266" t="s">
        <v>545</v>
      </c>
      <c r="K3039" s="266" t="s">
        <v>545</v>
      </c>
      <c r="L3039" s="266" t="s">
        <v>545</v>
      </c>
      <c r="M3039" s="266" t="s">
        <v>545</v>
      </c>
    </row>
    <row r="3040" spans="2:13">
      <c r="B3040" s="578" t="s">
        <v>602</v>
      </c>
      <c r="C3040" s="579"/>
      <c r="D3040" s="267" t="s">
        <v>1096</v>
      </c>
      <c r="E3040" s="267" t="s">
        <v>600</v>
      </c>
      <c r="F3040" s="268" t="s">
        <v>545</v>
      </c>
      <c r="G3040" s="268" t="s">
        <v>545</v>
      </c>
      <c r="H3040" s="268" t="s">
        <v>545</v>
      </c>
      <c r="I3040" s="268" t="s">
        <v>545</v>
      </c>
      <c r="J3040" s="268" t="s">
        <v>545</v>
      </c>
      <c r="K3040" s="268" t="s">
        <v>545</v>
      </c>
      <c r="L3040" s="268" t="s">
        <v>545</v>
      </c>
      <c r="M3040" s="268" t="s">
        <v>545</v>
      </c>
    </row>
    <row r="3041" spans="2:13">
      <c r="B3041" s="610" t="s">
        <v>550</v>
      </c>
      <c r="C3041" s="611"/>
      <c r="D3041" s="267" t="s">
        <v>545</v>
      </c>
      <c r="E3041" s="267" t="s">
        <v>545</v>
      </c>
      <c r="F3041" s="267" t="s">
        <v>545</v>
      </c>
      <c r="G3041" s="267" t="s">
        <v>545</v>
      </c>
      <c r="H3041" s="267" t="s">
        <v>545</v>
      </c>
      <c r="I3041" s="267" t="s">
        <v>545</v>
      </c>
      <c r="J3041" s="267" t="s">
        <v>545</v>
      </c>
      <c r="K3041" s="267" t="s">
        <v>545</v>
      </c>
      <c r="L3041" s="267" t="s">
        <v>545</v>
      </c>
      <c r="M3041" s="267" t="s">
        <v>545</v>
      </c>
    </row>
    <row r="3042" spans="2:13">
      <c r="B3042" s="610" t="s">
        <v>549</v>
      </c>
      <c r="C3042" s="611"/>
      <c r="D3042" s="267" t="s">
        <v>1096</v>
      </c>
      <c r="E3042" s="267" t="s">
        <v>600</v>
      </c>
      <c r="F3042" s="266" t="s">
        <v>545</v>
      </c>
      <c r="G3042" s="266" t="s">
        <v>545</v>
      </c>
      <c r="H3042" s="266" t="s">
        <v>545</v>
      </c>
      <c r="I3042" s="266" t="s">
        <v>545</v>
      </c>
      <c r="J3042" s="266" t="s">
        <v>545</v>
      </c>
      <c r="K3042" s="266" t="s">
        <v>545</v>
      </c>
      <c r="L3042" s="266" t="s">
        <v>545</v>
      </c>
      <c r="M3042" s="266" t="s">
        <v>545</v>
      </c>
    </row>
    <row r="3043" spans="2:13">
      <c r="B3043" s="610" t="s">
        <v>548</v>
      </c>
      <c r="C3043" s="611"/>
      <c r="D3043" s="267" t="s">
        <v>1096</v>
      </c>
      <c r="E3043" s="267" t="s">
        <v>600</v>
      </c>
      <c r="F3043" s="266" t="s">
        <v>545</v>
      </c>
      <c r="G3043" s="266" t="s">
        <v>545</v>
      </c>
      <c r="H3043" s="266" t="s">
        <v>545</v>
      </c>
      <c r="I3043" s="266" t="s">
        <v>545</v>
      </c>
      <c r="J3043" s="266" t="s">
        <v>545</v>
      </c>
      <c r="K3043" s="266" t="s">
        <v>545</v>
      </c>
      <c r="L3043" s="266" t="s">
        <v>545</v>
      </c>
      <c r="M3043" s="266" t="s">
        <v>545</v>
      </c>
    </row>
    <row r="3044" spans="2:13">
      <c r="B3044" s="610" t="s">
        <v>547</v>
      </c>
      <c r="C3044" s="611"/>
      <c r="D3044" s="267" t="s">
        <v>1096</v>
      </c>
      <c r="E3044" s="267" t="s">
        <v>600</v>
      </c>
      <c r="F3044" s="266" t="s">
        <v>545</v>
      </c>
      <c r="G3044" s="266" t="s">
        <v>545</v>
      </c>
      <c r="H3044" s="266" t="s">
        <v>545</v>
      </c>
      <c r="I3044" s="266" t="s">
        <v>545</v>
      </c>
      <c r="J3044" s="266" t="s">
        <v>545</v>
      </c>
      <c r="K3044" s="266" t="s">
        <v>545</v>
      </c>
      <c r="L3044" s="266" t="s">
        <v>545</v>
      </c>
      <c r="M3044" s="266" t="s">
        <v>545</v>
      </c>
    </row>
    <row r="3045" spans="2:13">
      <c r="B3045" s="578" t="s">
        <v>598</v>
      </c>
      <c r="C3045" s="579"/>
      <c r="D3045" s="267" t="s">
        <v>1095</v>
      </c>
      <c r="E3045" s="267" t="s">
        <v>596</v>
      </c>
      <c r="F3045" s="268" t="s">
        <v>545</v>
      </c>
      <c r="G3045" s="268" t="s">
        <v>545</v>
      </c>
      <c r="H3045" s="268" t="s">
        <v>545</v>
      </c>
      <c r="I3045" s="268" t="s">
        <v>545</v>
      </c>
      <c r="J3045" s="268" t="s">
        <v>545</v>
      </c>
      <c r="K3045" s="268" t="s">
        <v>545</v>
      </c>
      <c r="L3045" s="268" t="s">
        <v>545</v>
      </c>
      <c r="M3045" s="268" t="s">
        <v>545</v>
      </c>
    </row>
    <row r="3046" spans="2:13">
      <c r="B3046" s="610" t="s">
        <v>550</v>
      </c>
      <c r="C3046" s="611"/>
      <c r="D3046" s="267" t="s">
        <v>545</v>
      </c>
      <c r="E3046" s="267" t="s">
        <v>545</v>
      </c>
      <c r="F3046" s="267" t="s">
        <v>545</v>
      </c>
      <c r="G3046" s="267" t="s">
        <v>545</v>
      </c>
      <c r="H3046" s="267" t="s">
        <v>545</v>
      </c>
      <c r="I3046" s="267" t="s">
        <v>545</v>
      </c>
      <c r="J3046" s="267" t="s">
        <v>545</v>
      </c>
      <c r="K3046" s="267" t="s">
        <v>545</v>
      </c>
      <c r="L3046" s="267" t="s">
        <v>545</v>
      </c>
      <c r="M3046" s="267" t="s">
        <v>545</v>
      </c>
    </row>
    <row r="3047" spans="2:13">
      <c r="B3047" s="610" t="s">
        <v>549</v>
      </c>
      <c r="C3047" s="611"/>
      <c r="D3047" s="267" t="s">
        <v>1095</v>
      </c>
      <c r="E3047" s="267" t="s">
        <v>596</v>
      </c>
      <c r="F3047" s="266" t="s">
        <v>545</v>
      </c>
      <c r="G3047" s="266" t="s">
        <v>545</v>
      </c>
      <c r="H3047" s="266" t="s">
        <v>545</v>
      </c>
      <c r="I3047" s="266" t="s">
        <v>545</v>
      </c>
      <c r="J3047" s="266" t="s">
        <v>545</v>
      </c>
      <c r="K3047" s="266" t="s">
        <v>545</v>
      </c>
      <c r="L3047" s="266" t="s">
        <v>545</v>
      </c>
      <c r="M3047" s="266" t="s">
        <v>545</v>
      </c>
    </row>
    <row r="3048" spans="2:13">
      <c r="B3048" s="610" t="s">
        <v>548</v>
      </c>
      <c r="C3048" s="611"/>
      <c r="D3048" s="267" t="s">
        <v>1095</v>
      </c>
      <c r="E3048" s="267" t="s">
        <v>596</v>
      </c>
      <c r="F3048" s="266" t="s">
        <v>545</v>
      </c>
      <c r="G3048" s="266" t="s">
        <v>545</v>
      </c>
      <c r="H3048" s="266" t="s">
        <v>545</v>
      </c>
      <c r="I3048" s="266" t="s">
        <v>545</v>
      </c>
      <c r="J3048" s="266" t="s">
        <v>545</v>
      </c>
      <c r="K3048" s="266" t="s">
        <v>545</v>
      </c>
      <c r="L3048" s="266" t="s">
        <v>545</v>
      </c>
      <c r="M3048" s="266" t="s">
        <v>545</v>
      </c>
    </row>
    <row r="3049" spans="2:13">
      <c r="B3049" s="610" t="s">
        <v>547</v>
      </c>
      <c r="C3049" s="611"/>
      <c r="D3049" s="267" t="s">
        <v>1095</v>
      </c>
      <c r="E3049" s="267" t="s">
        <v>596</v>
      </c>
      <c r="F3049" s="266" t="s">
        <v>545</v>
      </c>
      <c r="G3049" s="266" t="s">
        <v>545</v>
      </c>
      <c r="H3049" s="266" t="s">
        <v>545</v>
      </c>
      <c r="I3049" s="266" t="s">
        <v>545</v>
      </c>
      <c r="J3049" s="266" t="s">
        <v>545</v>
      </c>
      <c r="K3049" s="266" t="s">
        <v>545</v>
      </c>
      <c r="L3049" s="266" t="s">
        <v>545</v>
      </c>
      <c r="M3049" s="266" t="s">
        <v>545</v>
      </c>
    </row>
    <row r="3050" spans="2:13">
      <c r="B3050" s="578" t="s">
        <v>594</v>
      </c>
      <c r="C3050" s="579"/>
      <c r="D3050" s="267" t="s">
        <v>1094</v>
      </c>
      <c r="E3050" s="267" t="s">
        <v>592</v>
      </c>
      <c r="F3050" s="268" t="s">
        <v>545</v>
      </c>
      <c r="G3050" s="268" t="s">
        <v>545</v>
      </c>
      <c r="H3050" s="268" t="s">
        <v>545</v>
      </c>
      <c r="I3050" s="268" t="s">
        <v>545</v>
      </c>
      <c r="J3050" s="268" t="s">
        <v>545</v>
      </c>
      <c r="K3050" s="268" t="s">
        <v>545</v>
      </c>
      <c r="L3050" s="268" t="s">
        <v>545</v>
      </c>
      <c r="M3050" s="268" t="s">
        <v>545</v>
      </c>
    </row>
    <row r="3051" spans="2:13">
      <c r="B3051" s="610" t="s">
        <v>550</v>
      </c>
      <c r="C3051" s="611"/>
      <c r="D3051" s="267" t="s">
        <v>545</v>
      </c>
      <c r="E3051" s="267" t="s">
        <v>545</v>
      </c>
      <c r="F3051" s="267" t="s">
        <v>545</v>
      </c>
      <c r="G3051" s="267" t="s">
        <v>545</v>
      </c>
      <c r="H3051" s="267" t="s">
        <v>545</v>
      </c>
      <c r="I3051" s="267" t="s">
        <v>545</v>
      </c>
      <c r="J3051" s="267" t="s">
        <v>545</v>
      </c>
      <c r="K3051" s="267" t="s">
        <v>545</v>
      </c>
      <c r="L3051" s="267" t="s">
        <v>545</v>
      </c>
      <c r="M3051" s="267" t="s">
        <v>545</v>
      </c>
    </row>
    <row r="3052" spans="2:13">
      <c r="B3052" s="610" t="s">
        <v>549</v>
      </c>
      <c r="C3052" s="611"/>
      <c r="D3052" s="267" t="s">
        <v>1094</v>
      </c>
      <c r="E3052" s="267" t="s">
        <v>592</v>
      </c>
      <c r="F3052" s="266" t="s">
        <v>545</v>
      </c>
      <c r="G3052" s="266" t="s">
        <v>545</v>
      </c>
      <c r="H3052" s="266" t="s">
        <v>545</v>
      </c>
      <c r="I3052" s="266" t="s">
        <v>545</v>
      </c>
      <c r="J3052" s="266" t="s">
        <v>545</v>
      </c>
      <c r="K3052" s="266" t="s">
        <v>545</v>
      </c>
      <c r="L3052" s="266" t="s">
        <v>545</v>
      </c>
      <c r="M3052" s="266" t="s">
        <v>545</v>
      </c>
    </row>
    <row r="3053" spans="2:13">
      <c r="B3053" s="610" t="s">
        <v>548</v>
      </c>
      <c r="C3053" s="611"/>
      <c r="D3053" s="267" t="s">
        <v>1094</v>
      </c>
      <c r="E3053" s="267" t="s">
        <v>592</v>
      </c>
      <c r="F3053" s="266" t="s">
        <v>545</v>
      </c>
      <c r="G3053" s="266" t="s">
        <v>545</v>
      </c>
      <c r="H3053" s="266" t="s">
        <v>545</v>
      </c>
      <c r="I3053" s="266" t="s">
        <v>545</v>
      </c>
      <c r="J3053" s="266" t="s">
        <v>545</v>
      </c>
      <c r="K3053" s="266" t="s">
        <v>545</v>
      </c>
      <c r="L3053" s="266" t="s">
        <v>545</v>
      </c>
      <c r="M3053" s="266" t="s">
        <v>545</v>
      </c>
    </row>
    <row r="3054" spans="2:13">
      <c r="B3054" s="610" t="s">
        <v>547</v>
      </c>
      <c r="C3054" s="611"/>
      <c r="D3054" s="267" t="s">
        <v>1094</v>
      </c>
      <c r="E3054" s="267" t="s">
        <v>592</v>
      </c>
      <c r="F3054" s="266" t="s">
        <v>545</v>
      </c>
      <c r="G3054" s="266" t="s">
        <v>545</v>
      </c>
      <c r="H3054" s="266" t="s">
        <v>545</v>
      </c>
      <c r="I3054" s="266" t="s">
        <v>545</v>
      </c>
      <c r="J3054" s="266" t="s">
        <v>545</v>
      </c>
      <c r="K3054" s="266" t="s">
        <v>545</v>
      </c>
      <c r="L3054" s="266" t="s">
        <v>545</v>
      </c>
      <c r="M3054" s="266" t="s">
        <v>545</v>
      </c>
    </row>
    <row r="3055" spans="2:13">
      <c r="B3055" s="578" t="s">
        <v>590</v>
      </c>
      <c r="C3055" s="579"/>
      <c r="D3055" s="267" t="s">
        <v>1093</v>
      </c>
      <c r="E3055" s="267" t="s">
        <v>588</v>
      </c>
      <c r="F3055" s="268" t="s">
        <v>545</v>
      </c>
      <c r="G3055" s="268" t="s">
        <v>545</v>
      </c>
      <c r="H3055" s="268" t="s">
        <v>545</v>
      </c>
      <c r="I3055" s="268" t="s">
        <v>545</v>
      </c>
      <c r="J3055" s="268" t="s">
        <v>545</v>
      </c>
      <c r="K3055" s="268" t="s">
        <v>545</v>
      </c>
      <c r="L3055" s="268" t="s">
        <v>545</v>
      </c>
      <c r="M3055" s="268" t="s">
        <v>545</v>
      </c>
    </row>
    <row r="3056" spans="2:13">
      <c r="B3056" s="610" t="s">
        <v>550</v>
      </c>
      <c r="C3056" s="611"/>
      <c r="D3056" s="267" t="s">
        <v>545</v>
      </c>
      <c r="E3056" s="267" t="s">
        <v>545</v>
      </c>
      <c r="F3056" s="267" t="s">
        <v>545</v>
      </c>
      <c r="G3056" s="267" t="s">
        <v>545</v>
      </c>
      <c r="H3056" s="267" t="s">
        <v>545</v>
      </c>
      <c r="I3056" s="267" t="s">
        <v>545</v>
      </c>
      <c r="J3056" s="267" t="s">
        <v>545</v>
      </c>
      <c r="K3056" s="267" t="s">
        <v>545</v>
      </c>
      <c r="L3056" s="267" t="s">
        <v>545</v>
      </c>
      <c r="M3056" s="267" t="s">
        <v>545</v>
      </c>
    </row>
    <row r="3057" spans="2:13">
      <c r="B3057" s="610" t="s">
        <v>549</v>
      </c>
      <c r="C3057" s="611"/>
      <c r="D3057" s="267" t="s">
        <v>1093</v>
      </c>
      <c r="E3057" s="267" t="s">
        <v>588</v>
      </c>
      <c r="F3057" s="266" t="s">
        <v>545</v>
      </c>
      <c r="G3057" s="266" t="s">
        <v>545</v>
      </c>
      <c r="H3057" s="266" t="s">
        <v>545</v>
      </c>
      <c r="I3057" s="266" t="s">
        <v>545</v>
      </c>
      <c r="J3057" s="266" t="s">
        <v>545</v>
      </c>
      <c r="K3057" s="266" t="s">
        <v>545</v>
      </c>
      <c r="L3057" s="266" t="s">
        <v>545</v>
      </c>
      <c r="M3057" s="266" t="s">
        <v>545</v>
      </c>
    </row>
    <row r="3058" spans="2:13">
      <c r="B3058" s="610" t="s">
        <v>548</v>
      </c>
      <c r="C3058" s="611"/>
      <c r="D3058" s="267" t="s">
        <v>1093</v>
      </c>
      <c r="E3058" s="267" t="s">
        <v>588</v>
      </c>
      <c r="F3058" s="266" t="s">
        <v>545</v>
      </c>
      <c r="G3058" s="266" t="s">
        <v>545</v>
      </c>
      <c r="H3058" s="266" t="s">
        <v>545</v>
      </c>
      <c r="I3058" s="266" t="s">
        <v>545</v>
      </c>
      <c r="J3058" s="266" t="s">
        <v>545</v>
      </c>
      <c r="K3058" s="266" t="s">
        <v>545</v>
      </c>
      <c r="L3058" s="266" t="s">
        <v>545</v>
      </c>
      <c r="M3058" s="266" t="s">
        <v>545</v>
      </c>
    </row>
    <row r="3059" spans="2:13">
      <c r="B3059" s="610" t="s">
        <v>547</v>
      </c>
      <c r="C3059" s="611"/>
      <c r="D3059" s="267" t="s">
        <v>1093</v>
      </c>
      <c r="E3059" s="267" t="s">
        <v>588</v>
      </c>
      <c r="F3059" s="266" t="s">
        <v>545</v>
      </c>
      <c r="G3059" s="266" t="s">
        <v>545</v>
      </c>
      <c r="H3059" s="266" t="s">
        <v>545</v>
      </c>
      <c r="I3059" s="266" t="s">
        <v>545</v>
      </c>
      <c r="J3059" s="266" t="s">
        <v>545</v>
      </c>
      <c r="K3059" s="266" t="s">
        <v>545</v>
      </c>
      <c r="L3059" s="266" t="s">
        <v>545</v>
      </c>
      <c r="M3059" s="266" t="s">
        <v>545</v>
      </c>
    </row>
    <row r="3060" spans="2:13">
      <c r="B3060" s="578" t="s">
        <v>586</v>
      </c>
      <c r="C3060" s="579"/>
      <c r="D3060" s="267" t="s">
        <v>1092</v>
      </c>
      <c r="E3060" s="267" t="s">
        <v>584</v>
      </c>
      <c r="F3060" s="268" t="s">
        <v>545</v>
      </c>
      <c r="G3060" s="268" t="s">
        <v>545</v>
      </c>
      <c r="H3060" s="268" t="s">
        <v>545</v>
      </c>
      <c r="I3060" s="268" t="s">
        <v>545</v>
      </c>
      <c r="J3060" s="268" t="s">
        <v>545</v>
      </c>
      <c r="K3060" s="268" t="s">
        <v>545</v>
      </c>
      <c r="L3060" s="268" t="s">
        <v>545</v>
      </c>
      <c r="M3060" s="268" t="s">
        <v>545</v>
      </c>
    </row>
    <row r="3061" spans="2:13">
      <c r="B3061" s="576" t="s">
        <v>550</v>
      </c>
      <c r="C3061" s="577"/>
      <c r="D3061" s="267" t="s">
        <v>545</v>
      </c>
      <c r="E3061" s="267" t="s">
        <v>545</v>
      </c>
      <c r="F3061" s="267" t="s">
        <v>545</v>
      </c>
      <c r="G3061" s="267" t="s">
        <v>545</v>
      </c>
      <c r="H3061" s="267" t="s">
        <v>545</v>
      </c>
      <c r="I3061" s="267" t="s">
        <v>545</v>
      </c>
      <c r="J3061" s="267" t="s">
        <v>545</v>
      </c>
      <c r="K3061" s="267" t="s">
        <v>545</v>
      </c>
      <c r="L3061" s="267" t="s">
        <v>545</v>
      </c>
      <c r="M3061" s="267" t="s">
        <v>545</v>
      </c>
    </row>
    <row r="3062" spans="2:13">
      <c r="B3062" s="576" t="s">
        <v>549</v>
      </c>
      <c r="C3062" s="577"/>
      <c r="D3062" s="267" t="s">
        <v>1092</v>
      </c>
      <c r="E3062" s="267" t="s">
        <v>584</v>
      </c>
      <c r="F3062" s="266" t="s">
        <v>545</v>
      </c>
      <c r="G3062" s="266" t="s">
        <v>545</v>
      </c>
      <c r="H3062" s="266" t="s">
        <v>545</v>
      </c>
      <c r="I3062" s="266" t="s">
        <v>545</v>
      </c>
      <c r="J3062" s="266" t="s">
        <v>545</v>
      </c>
      <c r="K3062" s="266" t="s">
        <v>545</v>
      </c>
      <c r="L3062" s="266" t="s">
        <v>545</v>
      </c>
      <c r="M3062" s="266" t="s">
        <v>545</v>
      </c>
    </row>
    <row r="3063" spans="2:13">
      <c r="B3063" s="576" t="s">
        <v>548</v>
      </c>
      <c r="C3063" s="577"/>
      <c r="D3063" s="267" t="s">
        <v>1092</v>
      </c>
      <c r="E3063" s="267" t="s">
        <v>584</v>
      </c>
      <c r="F3063" s="266" t="s">
        <v>545</v>
      </c>
      <c r="G3063" s="266" t="s">
        <v>545</v>
      </c>
      <c r="H3063" s="266" t="s">
        <v>545</v>
      </c>
      <c r="I3063" s="266" t="s">
        <v>545</v>
      </c>
      <c r="J3063" s="266" t="s">
        <v>545</v>
      </c>
      <c r="K3063" s="266" t="s">
        <v>545</v>
      </c>
      <c r="L3063" s="266" t="s">
        <v>545</v>
      </c>
      <c r="M3063" s="266" t="s">
        <v>545</v>
      </c>
    </row>
    <row r="3064" spans="2:13">
      <c r="B3064" s="576" t="s">
        <v>547</v>
      </c>
      <c r="C3064" s="577"/>
      <c r="D3064" s="267" t="s">
        <v>1092</v>
      </c>
      <c r="E3064" s="267" t="s">
        <v>584</v>
      </c>
      <c r="F3064" s="266" t="s">
        <v>545</v>
      </c>
      <c r="G3064" s="266" t="s">
        <v>545</v>
      </c>
      <c r="H3064" s="266" t="s">
        <v>545</v>
      </c>
      <c r="I3064" s="266" t="s">
        <v>545</v>
      </c>
      <c r="J3064" s="266" t="s">
        <v>545</v>
      </c>
      <c r="K3064" s="266" t="s">
        <v>545</v>
      </c>
      <c r="L3064" s="266" t="s">
        <v>545</v>
      </c>
      <c r="M3064" s="266" t="s">
        <v>545</v>
      </c>
    </row>
    <row r="3065" spans="2:13">
      <c r="B3065" s="578" t="s">
        <v>582</v>
      </c>
      <c r="C3065" s="579"/>
      <c r="D3065" s="267" t="s">
        <v>1091</v>
      </c>
      <c r="E3065" s="267" t="s">
        <v>580</v>
      </c>
      <c r="F3065" s="268" t="s">
        <v>545</v>
      </c>
      <c r="G3065" s="268" t="s">
        <v>545</v>
      </c>
      <c r="H3065" s="268" t="s">
        <v>545</v>
      </c>
      <c r="I3065" s="268" t="s">
        <v>545</v>
      </c>
      <c r="J3065" s="268" t="s">
        <v>545</v>
      </c>
      <c r="K3065" s="268" t="s">
        <v>545</v>
      </c>
      <c r="L3065" s="268" t="s">
        <v>545</v>
      </c>
      <c r="M3065" s="268" t="s">
        <v>545</v>
      </c>
    </row>
    <row r="3066" spans="2:13">
      <c r="B3066" s="576" t="s">
        <v>550</v>
      </c>
      <c r="C3066" s="577"/>
      <c r="D3066" s="267" t="s">
        <v>545</v>
      </c>
      <c r="E3066" s="267" t="s">
        <v>545</v>
      </c>
      <c r="F3066" s="267" t="s">
        <v>545</v>
      </c>
      <c r="G3066" s="267" t="s">
        <v>545</v>
      </c>
      <c r="H3066" s="267" t="s">
        <v>545</v>
      </c>
      <c r="I3066" s="267" t="s">
        <v>545</v>
      </c>
      <c r="J3066" s="267" t="s">
        <v>545</v>
      </c>
      <c r="K3066" s="267" t="s">
        <v>545</v>
      </c>
      <c r="L3066" s="267" t="s">
        <v>545</v>
      </c>
      <c r="M3066" s="267" t="s">
        <v>545</v>
      </c>
    </row>
    <row r="3067" spans="2:13">
      <c r="B3067" s="576" t="s">
        <v>549</v>
      </c>
      <c r="C3067" s="577"/>
      <c r="D3067" s="267" t="s">
        <v>1091</v>
      </c>
      <c r="E3067" s="267" t="s">
        <v>580</v>
      </c>
      <c r="F3067" s="266" t="s">
        <v>545</v>
      </c>
      <c r="G3067" s="266" t="s">
        <v>545</v>
      </c>
      <c r="H3067" s="266" t="s">
        <v>545</v>
      </c>
      <c r="I3067" s="266" t="s">
        <v>545</v>
      </c>
      <c r="J3067" s="266" t="s">
        <v>545</v>
      </c>
      <c r="K3067" s="266" t="s">
        <v>545</v>
      </c>
      <c r="L3067" s="266" t="s">
        <v>545</v>
      </c>
      <c r="M3067" s="266" t="s">
        <v>545</v>
      </c>
    </row>
    <row r="3068" spans="2:13">
      <c r="B3068" s="576" t="s">
        <v>548</v>
      </c>
      <c r="C3068" s="577"/>
      <c r="D3068" s="267" t="s">
        <v>1091</v>
      </c>
      <c r="E3068" s="267" t="s">
        <v>580</v>
      </c>
      <c r="F3068" s="266" t="s">
        <v>545</v>
      </c>
      <c r="G3068" s="266" t="s">
        <v>545</v>
      </c>
      <c r="H3068" s="266" t="s">
        <v>545</v>
      </c>
      <c r="I3068" s="266" t="s">
        <v>545</v>
      </c>
      <c r="J3068" s="266" t="s">
        <v>545</v>
      </c>
      <c r="K3068" s="266" t="s">
        <v>545</v>
      </c>
      <c r="L3068" s="266" t="s">
        <v>545</v>
      </c>
      <c r="M3068" s="266" t="s">
        <v>545</v>
      </c>
    </row>
    <row r="3069" spans="2:13">
      <c r="B3069" s="576" t="s">
        <v>547</v>
      </c>
      <c r="C3069" s="577"/>
      <c r="D3069" s="267" t="s">
        <v>1091</v>
      </c>
      <c r="E3069" s="267" t="s">
        <v>580</v>
      </c>
      <c r="F3069" s="266" t="s">
        <v>545</v>
      </c>
      <c r="G3069" s="266" t="s">
        <v>545</v>
      </c>
      <c r="H3069" s="266" t="s">
        <v>545</v>
      </c>
      <c r="I3069" s="266" t="s">
        <v>545</v>
      </c>
      <c r="J3069" s="266" t="s">
        <v>545</v>
      </c>
      <c r="K3069" s="266" t="s">
        <v>545</v>
      </c>
      <c r="L3069" s="266" t="s">
        <v>545</v>
      </c>
      <c r="M3069" s="266" t="s">
        <v>545</v>
      </c>
    </row>
    <row r="3070" spans="2:13">
      <c r="B3070" s="578" t="s">
        <v>1090</v>
      </c>
      <c r="C3070" s="579"/>
      <c r="D3070" s="267" t="s">
        <v>1089</v>
      </c>
      <c r="E3070" s="267" t="s">
        <v>102</v>
      </c>
      <c r="F3070" s="268" t="s">
        <v>545</v>
      </c>
      <c r="G3070" s="268" t="s">
        <v>545</v>
      </c>
      <c r="H3070" s="268" t="s">
        <v>545</v>
      </c>
      <c r="I3070" s="268" t="s">
        <v>545</v>
      </c>
      <c r="J3070" s="268" t="s">
        <v>545</v>
      </c>
      <c r="K3070" s="268" t="s">
        <v>545</v>
      </c>
      <c r="L3070" s="268" t="s">
        <v>545</v>
      </c>
      <c r="M3070" s="268" t="s">
        <v>545</v>
      </c>
    </row>
    <row r="3071" spans="2:13">
      <c r="B3071" s="608" t="s">
        <v>550</v>
      </c>
      <c r="C3071" s="609"/>
      <c r="D3071" s="267" t="s">
        <v>545</v>
      </c>
      <c r="E3071" s="267" t="s">
        <v>545</v>
      </c>
      <c r="F3071" s="267" t="s">
        <v>545</v>
      </c>
      <c r="G3071" s="267" t="s">
        <v>545</v>
      </c>
      <c r="H3071" s="267" t="s">
        <v>545</v>
      </c>
      <c r="I3071" s="267" t="s">
        <v>545</v>
      </c>
      <c r="J3071" s="267" t="s">
        <v>545</v>
      </c>
      <c r="K3071" s="267" t="s">
        <v>545</v>
      </c>
      <c r="L3071" s="267" t="s">
        <v>545</v>
      </c>
      <c r="M3071" s="267" t="s">
        <v>545</v>
      </c>
    </row>
    <row r="3072" spans="2:13">
      <c r="B3072" s="608" t="s">
        <v>549</v>
      </c>
      <c r="C3072" s="609"/>
      <c r="D3072" s="267" t="s">
        <v>1089</v>
      </c>
      <c r="E3072" s="267" t="s">
        <v>102</v>
      </c>
      <c r="F3072" s="266" t="s">
        <v>545</v>
      </c>
      <c r="G3072" s="266" t="s">
        <v>545</v>
      </c>
      <c r="H3072" s="266" t="s">
        <v>545</v>
      </c>
      <c r="I3072" s="266" t="s">
        <v>545</v>
      </c>
      <c r="J3072" s="266" t="s">
        <v>545</v>
      </c>
      <c r="K3072" s="266" t="s">
        <v>545</v>
      </c>
      <c r="L3072" s="266" t="s">
        <v>545</v>
      </c>
      <c r="M3072" s="266" t="s">
        <v>545</v>
      </c>
    </row>
    <row r="3073" spans="2:13">
      <c r="B3073" s="608" t="s">
        <v>548</v>
      </c>
      <c r="C3073" s="609"/>
      <c r="D3073" s="267" t="s">
        <v>1089</v>
      </c>
      <c r="E3073" s="267" t="s">
        <v>102</v>
      </c>
      <c r="F3073" s="266" t="s">
        <v>545</v>
      </c>
      <c r="G3073" s="266" t="s">
        <v>545</v>
      </c>
      <c r="H3073" s="266" t="s">
        <v>545</v>
      </c>
      <c r="I3073" s="266" t="s">
        <v>545</v>
      </c>
      <c r="J3073" s="266" t="s">
        <v>545</v>
      </c>
      <c r="K3073" s="266" t="s">
        <v>545</v>
      </c>
      <c r="L3073" s="266" t="s">
        <v>545</v>
      </c>
      <c r="M3073" s="266" t="s">
        <v>545</v>
      </c>
    </row>
    <row r="3074" spans="2:13">
      <c r="B3074" s="608" t="s">
        <v>547</v>
      </c>
      <c r="C3074" s="609"/>
      <c r="D3074" s="267" t="s">
        <v>1089</v>
      </c>
      <c r="E3074" s="267" t="s">
        <v>102</v>
      </c>
      <c r="F3074" s="266" t="s">
        <v>545</v>
      </c>
      <c r="G3074" s="266" t="s">
        <v>545</v>
      </c>
      <c r="H3074" s="266" t="s">
        <v>545</v>
      </c>
      <c r="I3074" s="266" t="s">
        <v>545</v>
      </c>
      <c r="J3074" s="266" t="s">
        <v>545</v>
      </c>
      <c r="K3074" s="266" t="s">
        <v>545</v>
      </c>
      <c r="L3074" s="266" t="s">
        <v>545</v>
      </c>
      <c r="M3074" s="266" t="s">
        <v>545</v>
      </c>
    </row>
    <row r="3075" spans="2:13">
      <c r="B3075" s="578" t="s">
        <v>1088</v>
      </c>
      <c r="C3075" s="579"/>
      <c r="D3075" s="267" t="s">
        <v>1087</v>
      </c>
      <c r="E3075" s="267" t="s">
        <v>572</v>
      </c>
      <c r="F3075" s="268" t="s">
        <v>545</v>
      </c>
      <c r="G3075" s="268" t="s">
        <v>545</v>
      </c>
      <c r="H3075" s="268" t="s">
        <v>545</v>
      </c>
      <c r="I3075" s="268" t="s">
        <v>545</v>
      </c>
      <c r="J3075" s="268" t="s">
        <v>545</v>
      </c>
      <c r="K3075" s="268" t="s">
        <v>545</v>
      </c>
      <c r="L3075" s="268" t="s">
        <v>545</v>
      </c>
      <c r="M3075" s="268" t="s">
        <v>545</v>
      </c>
    </row>
    <row r="3076" spans="2:13">
      <c r="B3076" s="582" t="s">
        <v>550</v>
      </c>
      <c r="C3076" s="583"/>
      <c r="D3076" s="267" t="s">
        <v>545</v>
      </c>
      <c r="E3076" s="267" t="s">
        <v>545</v>
      </c>
      <c r="F3076" s="267" t="s">
        <v>545</v>
      </c>
      <c r="G3076" s="267" t="s">
        <v>545</v>
      </c>
      <c r="H3076" s="267" t="s">
        <v>545</v>
      </c>
      <c r="I3076" s="267" t="s">
        <v>545</v>
      </c>
      <c r="J3076" s="267" t="s">
        <v>545</v>
      </c>
      <c r="K3076" s="267" t="s">
        <v>545</v>
      </c>
      <c r="L3076" s="267" t="s">
        <v>545</v>
      </c>
      <c r="M3076" s="267" t="s">
        <v>545</v>
      </c>
    </row>
    <row r="3077" spans="2:13">
      <c r="B3077" s="582" t="s">
        <v>549</v>
      </c>
      <c r="C3077" s="583"/>
      <c r="D3077" s="267" t="s">
        <v>1087</v>
      </c>
      <c r="E3077" s="267" t="s">
        <v>572</v>
      </c>
      <c r="F3077" s="266" t="s">
        <v>545</v>
      </c>
      <c r="G3077" s="266" t="s">
        <v>545</v>
      </c>
      <c r="H3077" s="266" t="s">
        <v>545</v>
      </c>
      <c r="I3077" s="266" t="s">
        <v>545</v>
      </c>
      <c r="J3077" s="266" t="s">
        <v>545</v>
      </c>
      <c r="K3077" s="266" t="s">
        <v>545</v>
      </c>
      <c r="L3077" s="266" t="s">
        <v>545</v>
      </c>
      <c r="M3077" s="266" t="s">
        <v>545</v>
      </c>
    </row>
    <row r="3078" spans="2:13">
      <c r="B3078" s="582" t="s">
        <v>548</v>
      </c>
      <c r="C3078" s="583"/>
      <c r="D3078" s="267" t="s">
        <v>1087</v>
      </c>
      <c r="E3078" s="267" t="s">
        <v>572</v>
      </c>
      <c r="F3078" s="266" t="s">
        <v>545</v>
      </c>
      <c r="G3078" s="266" t="s">
        <v>545</v>
      </c>
      <c r="H3078" s="266" t="s">
        <v>545</v>
      </c>
      <c r="I3078" s="266" t="s">
        <v>545</v>
      </c>
      <c r="J3078" s="266" t="s">
        <v>545</v>
      </c>
      <c r="K3078" s="266" t="s">
        <v>545</v>
      </c>
      <c r="L3078" s="266" t="s">
        <v>545</v>
      </c>
      <c r="M3078" s="266" t="s">
        <v>545</v>
      </c>
    </row>
    <row r="3079" spans="2:13">
      <c r="B3079" s="582" t="s">
        <v>547</v>
      </c>
      <c r="C3079" s="583"/>
      <c r="D3079" s="267" t="s">
        <v>1087</v>
      </c>
      <c r="E3079" s="267" t="s">
        <v>572</v>
      </c>
      <c r="F3079" s="266" t="s">
        <v>545</v>
      </c>
      <c r="G3079" s="266" t="s">
        <v>545</v>
      </c>
      <c r="H3079" s="266" t="s">
        <v>545</v>
      </c>
      <c r="I3079" s="266" t="s">
        <v>545</v>
      </c>
      <c r="J3079" s="266" t="s">
        <v>545</v>
      </c>
      <c r="K3079" s="266" t="s">
        <v>545</v>
      </c>
      <c r="L3079" s="266" t="s">
        <v>545</v>
      </c>
      <c r="M3079" s="266" t="s">
        <v>545</v>
      </c>
    </row>
    <row r="3080" spans="2:13">
      <c r="B3080" s="578" t="s">
        <v>1086</v>
      </c>
      <c r="C3080" s="579"/>
      <c r="D3080" s="267" t="s">
        <v>1085</v>
      </c>
      <c r="E3080" s="267" t="s">
        <v>568</v>
      </c>
      <c r="F3080" s="268" t="s">
        <v>545</v>
      </c>
      <c r="G3080" s="268" t="s">
        <v>545</v>
      </c>
      <c r="H3080" s="268" t="s">
        <v>545</v>
      </c>
      <c r="I3080" s="268" t="s">
        <v>545</v>
      </c>
      <c r="J3080" s="268" t="s">
        <v>545</v>
      </c>
      <c r="K3080" s="268" t="s">
        <v>545</v>
      </c>
      <c r="L3080" s="268" t="s">
        <v>545</v>
      </c>
      <c r="M3080" s="268" t="s">
        <v>545</v>
      </c>
    </row>
    <row r="3081" spans="2:13">
      <c r="B3081" s="582" t="s">
        <v>550</v>
      </c>
      <c r="C3081" s="583"/>
      <c r="D3081" s="267" t="s">
        <v>545</v>
      </c>
      <c r="E3081" s="267" t="s">
        <v>545</v>
      </c>
      <c r="F3081" s="267" t="s">
        <v>545</v>
      </c>
      <c r="G3081" s="267" t="s">
        <v>545</v>
      </c>
      <c r="H3081" s="267" t="s">
        <v>545</v>
      </c>
      <c r="I3081" s="267" t="s">
        <v>545</v>
      </c>
      <c r="J3081" s="267" t="s">
        <v>545</v>
      </c>
      <c r="K3081" s="267" t="s">
        <v>545</v>
      </c>
      <c r="L3081" s="267" t="s">
        <v>545</v>
      </c>
      <c r="M3081" s="267" t="s">
        <v>545</v>
      </c>
    </row>
    <row r="3082" spans="2:13">
      <c r="B3082" s="582" t="s">
        <v>549</v>
      </c>
      <c r="C3082" s="583"/>
      <c r="D3082" s="267" t="s">
        <v>1085</v>
      </c>
      <c r="E3082" s="267" t="s">
        <v>568</v>
      </c>
      <c r="F3082" s="266" t="s">
        <v>545</v>
      </c>
      <c r="G3082" s="266" t="s">
        <v>545</v>
      </c>
      <c r="H3082" s="266" t="s">
        <v>545</v>
      </c>
      <c r="I3082" s="266" t="s">
        <v>545</v>
      </c>
      <c r="J3082" s="266" t="s">
        <v>545</v>
      </c>
      <c r="K3082" s="266" t="s">
        <v>545</v>
      </c>
      <c r="L3082" s="266" t="s">
        <v>545</v>
      </c>
      <c r="M3082" s="266" t="s">
        <v>545</v>
      </c>
    </row>
    <row r="3083" spans="2:13">
      <c r="B3083" s="582" t="s">
        <v>548</v>
      </c>
      <c r="C3083" s="583"/>
      <c r="D3083" s="267" t="s">
        <v>1085</v>
      </c>
      <c r="E3083" s="267" t="s">
        <v>568</v>
      </c>
      <c r="F3083" s="266" t="s">
        <v>545</v>
      </c>
      <c r="G3083" s="266" t="s">
        <v>545</v>
      </c>
      <c r="H3083" s="266" t="s">
        <v>545</v>
      </c>
      <c r="I3083" s="266" t="s">
        <v>545</v>
      </c>
      <c r="J3083" s="266" t="s">
        <v>545</v>
      </c>
      <c r="K3083" s="266" t="s">
        <v>545</v>
      </c>
      <c r="L3083" s="266" t="s">
        <v>545</v>
      </c>
      <c r="M3083" s="266" t="s">
        <v>545</v>
      </c>
    </row>
    <row r="3084" spans="2:13">
      <c r="B3084" s="582" t="s">
        <v>547</v>
      </c>
      <c r="C3084" s="583"/>
      <c r="D3084" s="267" t="s">
        <v>1085</v>
      </c>
      <c r="E3084" s="267" t="s">
        <v>568</v>
      </c>
      <c r="F3084" s="266" t="s">
        <v>545</v>
      </c>
      <c r="G3084" s="266" t="s">
        <v>545</v>
      </c>
      <c r="H3084" s="266" t="s">
        <v>545</v>
      </c>
      <c r="I3084" s="266" t="s">
        <v>545</v>
      </c>
      <c r="J3084" s="266" t="s">
        <v>545</v>
      </c>
      <c r="K3084" s="266" t="s">
        <v>545</v>
      </c>
      <c r="L3084" s="266" t="s">
        <v>545</v>
      </c>
      <c r="M3084" s="266" t="s">
        <v>545</v>
      </c>
    </row>
    <row r="3085" spans="2:13">
      <c r="B3085" s="588" t="s">
        <v>1084</v>
      </c>
      <c r="C3085" s="589"/>
      <c r="D3085" s="269" t="s">
        <v>1083</v>
      </c>
      <c r="E3085" s="269" t="s">
        <v>55</v>
      </c>
      <c r="F3085" s="268" t="s">
        <v>545</v>
      </c>
      <c r="G3085" s="268" t="s">
        <v>545</v>
      </c>
      <c r="H3085" s="268" t="s">
        <v>545</v>
      </c>
      <c r="I3085" s="268" t="s">
        <v>545</v>
      </c>
      <c r="J3085" s="268" t="s">
        <v>545</v>
      </c>
      <c r="K3085" s="268" t="s">
        <v>545</v>
      </c>
      <c r="L3085" s="268" t="s">
        <v>545</v>
      </c>
      <c r="M3085" s="268" t="s">
        <v>545</v>
      </c>
    </row>
    <row r="3086" spans="2:13">
      <c r="B3086" s="590" t="s">
        <v>550</v>
      </c>
      <c r="C3086" s="591"/>
      <c r="D3086" s="267" t="s">
        <v>545</v>
      </c>
      <c r="E3086" s="267" t="s">
        <v>545</v>
      </c>
      <c r="F3086" s="267" t="s">
        <v>545</v>
      </c>
      <c r="G3086" s="267" t="s">
        <v>545</v>
      </c>
      <c r="H3086" s="267" t="s">
        <v>545</v>
      </c>
      <c r="I3086" s="267" t="s">
        <v>545</v>
      </c>
      <c r="J3086" s="267" t="s">
        <v>545</v>
      </c>
      <c r="K3086" s="267" t="s">
        <v>545</v>
      </c>
      <c r="L3086" s="267" t="s">
        <v>545</v>
      </c>
      <c r="M3086" s="267" t="s">
        <v>545</v>
      </c>
    </row>
    <row r="3087" spans="2:13">
      <c r="B3087" s="590" t="s">
        <v>549</v>
      </c>
      <c r="C3087" s="591"/>
      <c r="D3087" s="267" t="s">
        <v>1083</v>
      </c>
      <c r="E3087" s="267" t="s">
        <v>55</v>
      </c>
      <c r="F3087" s="266" t="s">
        <v>545</v>
      </c>
      <c r="G3087" s="266" t="s">
        <v>545</v>
      </c>
      <c r="H3087" s="266" t="s">
        <v>545</v>
      </c>
      <c r="I3087" s="266" t="s">
        <v>545</v>
      </c>
      <c r="J3087" s="266" t="s">
        <v>545</v>
      </c>
      <c r="K3087" s="266" t="s">
        <v>545</v>
      </c>
      <c r="L3087" s="266" t="s">
        <v>545</v>
      </c>
      <c r="M3087" s="266" t="s">
        <v>545</v>
      </c>
    </row>
    <row r="3088" spans="2:13">
      <c r="B3088" s="590" t="s">
        <v>548</v>
      </c>
      <c r="C3088" s="591"/>
      <c r="D3088" s="267" t="s">
        <v>1083</v>
      </c>
      <c r="E3088" s="267" t="s">
        <v>55</v>
      </c>
      <c r="F3088" s="266" t="s">
        <v>545</v>
      </c>
      <c r="G3088" s="266" t="s">
        <v>545</v>
      </c>
      <c r="H3088" s="266" t="s">
        <v>545</v>
      </c>
      <c r="I3088" s="266" t="s">
        <v>545</v>
      </c>
      <c r="J3088" s="266" t="s">
        <v>545</v>
      </c>
      <c r="K3088" s="266" t="s">
        <v>545</v>
      </c>
      <c r="L3088" s="266" t="s">
        <v>545</v>
      </c>
      <c r="M3088" s="266" t="s">
        <v>545</v>
      </c>
    </row>
    <row r="3089" spans="2:13">
      <c r="B3089" s="590" t="s">
        <v>547</v>
      </c>
      <c r="C3089" s="591"/>
      <c r="D3089" s="267" t="s">
        <v>1083</v>
      </c>
      <c r="E3089" s="267" t="s">
        <v>55</v>
      </c>
      <c r="F3089" s="266" t="s">
        <v>545</v>
      </c>
      <c r="G3089" s="266" t="s">
        <v>545</v>
      </c>
      <c r="H3089" s="266" t="s">
        <v>545</v>
      </c>
      <c r="I3089" s="266" t="s">
        <v>545</v>
      </c>
      <c r="J3089" s="266" t="s">
        <v>545</v>
      </c>
      <c r="K3089" s="266" t="s">
        <v>545</v>
      </c>
      <c r="L3089" s="266" t="s">
        <v>545</v>
      </c>
      <c r="M3089" s="266" t="s">
        <v>545</v>
      </c>
    </row>
    <row r="3090" spans="2:13">
      <c r="B3090" s="578" t="s">
        <v>1082</v>
      </c>
      <c r="C3090" s="579"/>
      <c r="D3090" s="267" t="s">
        <v>1081</v>
      </c>
      <c r="E3090" s="267" t="s">
        <v>102</v>
      </c>
      <c r="F3090" s="268" t="s">
        <v>545</v>
      </c>
      <c r="G3090" s="268" t="s">
        <v>545</v>
      </c>
      <c r="H3090" s="268" t="s">
        <v>545</v>
      </c>
      <c r="I3090" s="268" t="s">
        <v>545</v>
      </c>
      <c r="J3090" s="268" t="s">
        <v>545</v>
      </c>
      <c r="K3090" s="268" t="s">
        <v>545</v>
      </c>
      <c r="L3090" s="268" t="s">
        <v>545</v>
      </c>
      <c r="M3090" s="268" t="s">
        <v>545</v>
      </c>
    </row>
    <row r="3091" spans="2:13">
      <c r="B3091" s="608" t="s">
        <v>550</v>
      </c>
      <c r="C3091" s="609"/>
      <c r="D3091" s="267" t="s">
        <v>545</v>
      </c>
      <c r="E3091" s="267" t="s">
        <v>545</v>
      </c>
      <c r="F3091" s="267" t="s">
        <v>545</v>
      </c>
      <c r="G3091" s="267" t="s">
        <v>545</v>
      </c>
      <c r="H3091" s="267" t="s">
        <v>545</v>
      </c>
      <c r="I3091" s="267" t="s">
        <v>545</v>
      </c>
      <c r="J3091" s="267" t="s">
        <v>545</v>
      </c>
      <c r="K3091" s="267" t="s">
        <v>545</v>
      </c>
      <c r="L3091" s="267" t="s">
        <v>545</v>
      </c>
      <c r="M3091" s="267" t="s">
        <v>545</v>
      </c>
    </row>
    <row r="3092" spans="2:13">
      <c r="B3092" s="608" t="s">
        <v>549</v>
      </c>
      <c r="C3092" s="609"/>
      <c r="D3092" s="267" t="s">
        <v>1081</v>
      </c>
      <c r="E3092" s="267" t="s">
        <v>102</v>
      </c>
      <c r="F3092" s="266" t="s">
        <v>545</v>
      </c>
      <c r="G3092" s="266" t="s">
        <v>545</v>
      </c>
      <c r="H3092" s="266" t="s">
        <v>545</v>
      </c>
      <c r="I3092" s="266" t="s">
        <v>545</v>
      </c>
      <c r="J3092" s="266" t="s">
        <v>545</v>
      </c>
      <c r="K3092" s="266" t="s">
        <v>545</v>
      </c>
      <c r="L3092" s="266" t="s">
        <v>545</v>
      </c>
      <c r="M3092" s="266" t="s">
        <v>545</v>
      </c>
    </row>
    <row r="3093" spans="2:13">
      <c r="B3093" s="608" t="s">
        <v>548</v>
      </c>
      <c r="C3093" s="609"/>
      <c r="D3093" s="267" t="s">
        <v>1081</v>
      </c>
      <c r="E3093" s="267" t="s">
        <v>102</v>
      </c>
      <c r="F3093" s="266" t="s">
        <v>545</v>
      </c>
      <c r="G3093" s="266" t="s">
        <v>545</v>
      </c>
      <c r="H3093" s="266" t="s">
        <v>545</v>
      </c>
      <c r="I3093" s="266" t="s">
        <v>545</v>
      </c>
      <c r="J3093" s="266" t="s">
        <v>545</v>
      </c>
      <c r="K3093" s="266" t="s">
        <v>545</v>
      </c>
      <c r="L3093" s="266" t="s">
        <v>545</v>
      </c>
      <c r="M3093" s="266" t="s">
        <v>545</v>
      </c>
    </row>
    <row r="3094" spans="2:13">
      <c r="B3094" s="608" t="s">
        <v>547</v>
      </c>
      <c r="C3094" s="609"/>
      <c r="D3094" s="267" t="s">
        <v>1081</v>
      </c>
      <c r="E3094" s="267" t="s">
        <v>102</v>
      </c>
      <c r="F3094" s="266" t="s">
        <v>545</v>
      </c>
      <c r="G3094" s="266" t="s">
        <v>545</v>
      </c>
      <c r="H3094" s="266" t="s">
        <v>545</v>
      </c>
      <c r="I3094" s="266" t="s">
        <v>545</v>
      </c>
      <c r="J3094" s="266" t="s">
        <v>545</v>
      </c>
      <c r="K3094" s="266" t="s">
        <v>545</v>
      </c>
      <c r="L3094" s="266" t="s">
        <v>545</v>
      </c>
      <c r="M3094" s="266" t="s">
        <v>545</v>
      </c>
    </row>
    <row r="3095" spans="2:13">
      <c r="B3095" s="578" t="s">
        <v>1080</v>
      </c>
      <c r="C3095" s="579"/>
      <c r="D3095" s="267" t="s">
        <v>1079</v>
      </c>
      <c r="E3095" s="267" t="s">
        <v>102</v>
      </c>
      <c r="F3095" s="268" t="s">
        <v>545</v>
      </c>
      <c r="G3095" s="268" t="s">
        <v>545</v>
      </c>
      <c r="H3095" s="268" t="s">
        <v>545</v>
      </c>
      <c r="I3095" s="268" t="s">
        <v>545</v>
      </c>
      <c r="J3095" s="268" t="s">
        <v>545</v>
      </c>
      <c r="K3095" s="268" t="s">
        <v>545</v>
      </c>
      <c r="L3095" s="268" t="s">
        <v>545</v>
      </c>
      <c r="M3095" s="268" t="s">
        <v>545</v>
      </c>
    </row>
    <row r="3096" spans="2:13">
      <c r="B3096" s="608" t="s">
        <v>550</v>
      </c>
      <c r="C3096" s="609"/>
      <c r="D3096" s="267" t="s">
        <v>545</v>
      </c>
      <c r="E3096" s="267" t="s">
        <v>545</v>
      </c>
      <c r="F3096" s="267" t="s">
        <v>545</v>
      </c>
      <c r="G3096" s="267" t="s">
        <v>545</v>
      </c>
      <c r="H3096" s="267" t="s">
        <v>545</v>
      </c>
      <c r="I3096" s="267" t="s">
        <v>545</v>
      </c>
      <c r="J3096" s="267" t="s">
        <v>545</v>
      </c>
      <c r="K3096" s="267" t="s">
        <v>545</v>
      </c>
      <c r="L3096" s="267" t="s">
        <v>545</v>
      </c>
      <c r="M3096" s="267" t="s">
        <v>545</v>
      </c>
    </row>
    <row r="3097" spans="2:13">
      <c r="B3097" s="608" t="s">
        <v>549</v>
      </c>
      <c r="C3097" s="609"/>
      <c r="D3097" s="267" t="s">
        <v>1079</v>
      </c>
      <c r="E3097" s="267" t="s">
        <v>102</v>
      </c>
      <c r="F3097" s="266" t="s">
        <v>545</v>
      </c>
      <c r="G3097" s="266" t="s">
        <v>545</v>
      </c>
      <c r="H3097" s="266" t="s">
        <v>545</v>
      </c>
      <c r="I3097" s="266" t="s">
        <v>545</v>
      </c>
      <c r="J3097" s="266" t="s">
        <v>545</v>
      </c>
      <c r="K3097" s="266" t="s">
        <v>545</v>
      </c>
      <c r="L3097" s="266" t="s">
        <v>545</v>
      </c>
      <c r="M3097" s="266" t="s">
        <v>545</v>
      </c>
    </row>
    <row r="3098" spans="2:13">
      <c r="B3098" s="608" t="s">
        <v>548</v>
      </c>
      <c r="C3098" s="609"/>
      <c r="D3098" s="267" t="s">
        <v>1079</v>
      </c>
      <c r="E3098" s="267" t="s">
        <v>102</v>
      </c>
      <c r="F3098" s="266" t="s">
        <v>545</v>
      </c>
      <c r="G3098" s="266" t="s">
        <v>545</v>
      </c>
      <c r="H3098" s="266" t="s">
        <v>545</v>
      </c>
      <c r="I3098" s="266" t="s">
        <v>545</v>
      </c>
      <c r="J3098" s="266" t="s">
        <v>545</v>
      </c>
      <c r="K3098" s="266" t="s">
        <v>545</v>
      </c>
      <c r="L3098" s="266" t="s">
        <v>545</v>
      </c>
      <c r="M3098" s="266" t="s">
        <v>545</v>
      </c>
    </row>
    <row r="3099" spans="2:13">
      <c r="B3099" s="608" t="s">
        <v>547</v>
      </c>
      <c r="C3099" s="609"/>
      <c r="D3099" s="267" t="s">
        <v>1079</v>
      </c>
      <c r="E3099" s="267" t="s">
        <v>102</v>
      </c>
      <c r="F3099" s="266" t="s">
        <v>545</v>
      </c>
      <c r="G3099" s="266" t="s">
        <v>545</v>
      </c>
      <c r="H3099" s="266" t="s">
        <v>545</v>
      </c>
      <c r="I3099" s="266" t="s">
        <v>545</v>
      </c>
      <c r="J3099" s="266" t="s">
        <v>545</v>
      </c>
      <c r="K3099" s="266" t="s">
        <v>545</v>
      </c>
      <c r="L3099" s="266" t="s">
        <v>545</v>
      </c>
      <c r="M3099" s="266" t="s">
        <v>545</v>
      </c>
    </row>
    <row r="3100" spans="2:13">
      <c r="B3100" s="578" t="s">
        <v>1078</v>
      </c>
      <c r="C3100" s="579"/>
      <c r="D3100" s="267" t="s">
        <v>1077</v>
      </c>
      <c r="E3100" s="267" t="s">
        <v>105</v>
      </c>
      <c r="F3100" s="268" t="s">
        <v>545</v>
      </c>
      <c r="G3100" s="268" t="s">
        <v>545</v>
      </c>
      <c r="H3100" s="268" t="s">
        <v>545</v>
      </c>
      <c r="I3100" s="268" t="s">
        <v>545</v>
      </c>
      <c r="J3100" s="268" t="s">
        <v>545</v>
      </c>
      <c r="K3100" s="268" t="s">
        <v>545</v>
      </c>
      <c r="L3100" s="268" t="s">
        <v>545</v>
      </c>
      <c r="M3100" s="268" t="s">
        <v>545</v>
      </c>
    </row>
    <row r="3101" spans="2:13">
      <c r="B3101" s="582" t="s">
        <v>550</v>
      </c>
      <c r="C3101" s="583"/>
      <c r="D3101" s="267" t="s">
        <v>545</v>
      </c>
      <c r="E3101" s="267" t="s">
        <v>545</v>
      </c>
      <c r="F3101" s="267" t="s">
        <v>545</v>
      </c>
      <c r="G3101" s="267" t="s">
        <v>545</v>
      </c>
      <c r="H3101" s="267" t="s">
        <v>545</v>
      </c>
      <c r="I3101" s="267" t="s">
        <v>545</v>
      </c>
      <c r="J3101" s="267" t="s">
        <v>545</v>
      </c>
      <c r="K3101" s="267" t="s">
        <v>545</v>
      </c>
      <c r="L3101" s="267" t="s">
        <v>545</v>
      </c>
      <c r="M3101" s="267" t="s">
        <v>545</v>
      </c>
    </row>
    <row r="3102" spans="2:13">
      <c r="B3102" s="582" t="s">
        <v>549</v>
      </c>
      <c r="C3102" s="583"/>
      <c r="D3102" s="267" t="s">
        <v>1077</v>
      </c>
      <c r="E3102" s="267" t="s">
        <v>105</v>
      </c>
      <c r="F3102" s="266" t="s">
        <v>545</v>
      </c>
      <c r="G3102" s="266" t="s">
        <v>545</v>
      </c>
      <c r="H3102" s="266" t="s">
        <v>545</v>
      </c>
      <c r="I3102" s="266" t="s">
        <v>545</v>
      </c>
      <c r="J3102" s="266" t="s">
        <v>545</v>
      </c>
      <c r="K3102" s="266" t="s">
        <v>545</v>
      </c>
      <c r="L3102" s="266" t="s">
        <v>545</v>
      </c>
      <c r="M3102" s="266" t="s">
        <v>545</v>
      </c>
    </row>
    <row r="3103" spans="2:13">
      <c r="B3103" s="582" t="s">
        <v>548</v>
      </c>
      <c r="C3103" s="583"/>
      <c r="D3103" s="267" t="s">
        <v>1077</v>
      </c>
      <c r="E3103" s="267" t="s">
        <v>105</v>
      </c>
      <c r="F3103" s="266" t="s">
        <v>545</v>
      </c>
      <c r="G3103" s="266" t="s">
        <v>545</v>
      </c>
      <c r="H3103" s="266" t="s">
        <v>545</v>
      </c>
      <c r="I3103" s="266" t="s">
        <v>545</v>
      </c>
      <c r="J3103" s="266" t="s">
        <v>545</v>
      </c>
      <c r="K3103" s="266" t="s">
        <v>545</v>
      </c>
      <c r="L3103" s="266" t="s">
        <v>545</v>
      </c>
      <c r="M3103" s="266" t="s">
        <v>545</v>
      </c>
    </row>
    <row r="3104" spans="2:13">
      <c r="B3104" s="582" t="s">
        <v>547</v>
      </c>
      <c r="C3104" s="583"/>
      <c r="D3104" s="267" t="s">
        <v>1077</v>
      </c>
      <c r="E3104" s="267" t="s">
        <v>105</v>
      </c>
      <c r="F3104" s="266" t="s">
        <v>545</v>
      </c>
      <c r="G3104" s="266" t="s">
        <v>545</v>
      </c>
      <c r="H3104" s="266" t="s">
        <v>545</v>
      </c>
      <c r="I3104" s="266" t="s">
        <v>545</v>
      </c>
      <c r="J3104" s="266" t="s">
        <v>545</v>
      </c>
      <c r="K3104" s="266" t="s">
        <v>545</v>
      </c>
      <c r="L3104" s="266" t="s">
        <v>545</v>
      </c>
      <c r="M3104" s="266" t="s">
        <v>545</v>
      </c>
    </row>
    <row r="3105" spans="2:13">
      <c r="B3105" s="588" t="s">
        <v>1076</v>
      </c>
      <c r="C3105" s="589"/>
      <c r="D3105" s="269" t="s">
        <v>1075</v>
      </c>
      <c r="E3105" s="269" t="s">
        <v>55</v>
      </c>
      <c r="F3105" s="268" t="s">
        <v>545</v>
      </c>
      <c r="G3105" s="268" t="s">
        <v>545</v>
      </c>
      <c r="H3105" s="268" t="s">
        <v>545</v>
      </c>
      <c r="I3105" s="268" t="s">
        <v>545</v>
      </c>
      <c r="J3105" s="268" t="s">
        <v>545</v>
      </c>
      <c r="K3105" s="268" t="s">
        <v>545</v>
      </c>
      <c r="L3105" s="268" t="s">
        <v>545</v>
      </c>
      <c r="M3105" s="268" t="s">
        <v>545</v>
      </c>
    </row>
    <row r="3106" spans="2:13">
      <c r="B3106" s="590" t="s">
        <v>550</v>
      </c>
      <c r="C3106" s="591"/>
      <c r="D3106" s="267" t="s">
        <v>545</v>
      </c>
      <c r="E3106" s="267" t="s">
        <v>545</v>
      </c>
      <c r="F3106" s="267" t="s">
        <v>545</v>
      </c>
      <c r="G3106" s="267" t="s">
        <v>545</v>
      </c>
      <c r="H3106" s="267" t="s">
        <v>545</v>
      </c>
      <c r="I3106" s="267" t="s">
        <v>545</v>
      </c>
      <c r="J3106" s="267" t="s">
        <v>545</v>
      </c>
      <c r="K3106" s="267" t="s">
        <v>545</v>
      </c>
      <c r="L3106" s="267" t="s">
        <v>545</v>
      </c>
      <c r="M3106" s="267" t="s">
        <v>545</v>
      </c>
    </row>
    <row r="3107" spans="2:13">
      <c r="B3107" s="590" t="s">
        <v>549</v>
      </c>
      <c r="C3107" s="591"/>
      <c r="D3107" s="267" t="s">
        <v>1075</v>
      </c>
      <c r="E3107" s="267" t="s">
        <v>55</v>
      </c>
      <c r="F3107" s="266" t="s">
        <v>545</v>
      </c>
      <c r="G3107" s="266" t="s">
        <v>545</v>
      </c>
      <c r="H3107" s="266" t="s">
        <v>545</v>
      </c>
      <c r="I3107" s="266" t="s">
        <v>545</v>
      </c>
      <c r="J3107" s="266" t="s">
        <v>545</v>
      </c>
      <c r="K3107" s="266" t="s">
        <v>545</v>
      </c>
      <c r="L3107" s="266" t="s">
        <v>545</v>
      </c>
      <c r="M3107" s="266" t="s">
        <v>545</v>
      </c>
    </row>
    <row r="3108" spans="2:13">
      <c r="B3108" s="590" t="s">
        <v>548</v>
      </c>
      <c r="C3108" s="591"/>
      <c r="D3108" s="267" t="s">
        <v>1075</v>
      </c>
      <c r="E3108" s="267" t="s">
        <v>55</v>
      </c>
      <c r="F3108" s="266" t="s">
        <v>545</v>
      </c>
      <c r="G3108" s="266" t="s">
        <v>545</v>
      </c>
      <c r="H3108" s="266" t="s">
        <v>545</v>
      </c>
      <c r="I3108" s="266" t="s">
        <v>545</v>
      </c>
      <c r="J3108" s="266" t="s">
        <v>545</v>
      </c>
      <c r="K3108" s="266" t="s">
        <v>545</v>
      </c>
      <c r="L3108" s="266" t="s">
        <v>545</v>
      </c>
      <c r="M3108" s="266" t="s">
        <v>545</v>
      </c>
    </row>
    <row r="3109" spans="2:13">
      <c r="B3109" s="590" t="s">
        <v>547</v>
      </c>
      <c r="C3109" s="591"/>
      <c r="D3109" s="267" t="s">
        <v>1075</v>
      </c>
      <c r="E3109" s="267" t="s">
        <v>55</v>
      </c>
      <c r="F3109" s="266" t="s">
        <v>545</v>
      </c>
      <c r="G3109" s="266" t="s">
        <v>545</v>
      </c>
      <c r="H3109" s="266" t="s">
        <v>545</v>
      </c>
      <c r="I3109" s="266" t="s">
        <v>545</v>
      </c>
      <c r="J3109" s="266" t="s">
        <v>545</v>
      </c>
      <c r="K3109" s="266" t="s">
        <v>545</v>
      </c>
      <c r="L3109" s="266" t="s">
        <v>545</v>
      </c>
      <c r="M3109" s="266" t="s">
        <v>545</v>
      </c>
    </row>
    <row r="3110" spans="2:13">
      <c r="B3110" s="578" t="s">
        <v>1074</v>
      </c>
      <c r="C3110" s="579"/>
      <c r="D3110" s="267" t="s">
        <v>1073</v>
      </c>
      <c r="E3110" s="267" t="s">
        <v>102</v>
      </c>
      <c r="F3110" s="268" t="s">
        <v>545</v>
      </c>
      <c r="G3110" s="268" t="s">
        <v>545</v>
      </c>
      <c r="H3110" s="268" t="s">
        <v>545</v>
      </c>
      <c r="I3110" s="268" t="s">
        <v>545</v>
      </c>
      <c r="J3110" s="268" t="s">
        <v>545</v>
      </c>
      <c r="K3110" s="268" t="s">
        <v>545</v>
      </c>
      <c r="L3110" s="268" t="s">
        <v>545</v>
      </c>
      <c r="M3110" s="268" t="s">
        <v>545</v>
      </c>
    </row>
    <row r="3111" spans="2:13">
      <c r="B3111" s="608" t="s">
        <v>550</v>
      </c>
      <c r="C3111" s="609"/>
      <c r="D3111" s="267" t="s">
        <v>545</v>
      </c>
      <c r="E3111" s="267" t="s">
        <v>545</v>
      </c>
      <c r="F3111" s="267" t="s">
        <v>545</v>
      </c>
      <c r="G3111" s="267" t="s">
        <v>545</v>
      </c>
      <c r="H3111" s="267" t="s">
        <v>545</v>
      </c>
      <c r="I3111" s="267" t="s">
        <v>545</v>
      </c>
      <c r="J3111" s="267" t="s">
        <v>545</v>
      </c>
      <c r="K3111" s="267" t="s">
        <v>545</v>
      </c>
      <c r="L3111" s="267" t="s">
        <v>545</v>
      </c>
      <c r="M3111" s="267" t="s">
        <v>545</v>
      </c>
    </row>
    <row r="3112" spans="2:13">
      <c r="B3112" s="608" t="s">
        <v>549</v>
      </c>
      <c r="C3112" s="609"/>
      <c r="D3112" s="267" t="s">
        <v>1073</v>
      </c>
      <c r="E3112" s="267" t="s">
        <v>102</v>
      </c>
      <c r="F3112" s="266" t="s">
        <v>545</v>
      </c>
      <c r="G3112" s="266" t="s">
        <v>545</v>
      </c>
      <c r="H3112" s="266" t="s">
        <v>545</v>
      </c>
      <c r="I3112" s="266" t="s">
        <v>545</v>
      </c>
      <c r="J3112" s="266" t="s">
        <v>545</v>
      </c>
      <c r="K3112" s="266" t="s">
        <v>545</v>
      </c>
      <c r="L3112" s="266" t="s">
        <v>545</v>
      </c>
      <c r="M3112" s="266" t="s">
        <v>545</v>
      </c>
    </row>
    <row r="3113" spans="2:13">
      <c r="B3113" s="608" t="s">
        <v>548</v>
      </c>
      <c r="C3113" s="609"/>
      <c r="D3113" s="267" t="s">
        <v>1073</v>
      </c>
      <c r="E3113" s="267" t="s">
        <v>102</v>
      </c>
      <c r="F3113" s="266" t="s">
        <v>545</v>
      </c>
      <c r="G3113" s="266" t="s">
        <v>545</v>
      </c>
      <c r="H3113" s="266" t="s">
        <v>545</v>
      </c>
      <c r="I3113" s="266" t="s">
        <v>545</v>
      </c>
      <c r="J3113" s="266" t="s">
        <v>545</v>
      </c>
      <c r="K3113" s="266" t="s">
        <v>545</v>
      </c>
      <c r="L3113" s="266" t="s">
        <v>545</v>
      </c>
      <c r="M3113" s="266" t="s">
        <v>545</v>
      </c>
    </row>
    <row r="3114" spans="2:13">
      <c r="B3114" s="608" t="s">
        <v>547</v>
      </c>
      <c r="C3114" s="609"/>
      <c r="D3114" s="267" t="s">
        <v>1073</v>
      </c>
      <c r="E3114" s="267" t="s">
        <v>102</v>
      </c>
      <c r="F3114" s="266" t="s">
        <v>545</v>
      </c>
      <c r="G3114" s="266" t="s">
        <v>545</v>
      </c>
      <c r="H3114" s="266" t="s">
        <v>545</v>
      </c>
      <c r="I3114" s="266" t="s">
        <v>545</v>
      </c>
      <c r="J3114" s="266" t="s">
        <v>545</v>
      </c>
      <c r="K3114" s="266" t="s">
        <v>545</v>
      </c>
      <c r="L3114" s="266" t="s">
        <v>545</v>
      </c>
      <c r="M3114" s="266" t="s">
        <v>545</v>
      </c>
    </row>
    <row r="3115" spans="2:13">
      <c r="B3115" s="578" t="s">
        <v>1072</v>
      </c>
      <c r="C3115" s="579"/>
      <c r="D3115" s="267" t="s">
        <v>1071</v>
      </c>
      <c r="E3115" s="267" t="s">
        <v>102</v>
      </c>
      <c r="F3115" s="268" t="s">
        <v>545</v>
      </c>
      <c r="G3115" s="268" t="s">
        <v>545</v>
      </c>
      <c r="H3115" s="268" t="s">
        <v>545</v>
      </c>
      <c r="I3115" s="268" t="s">
        <v>545</v>
      </c>
      <c r="J3115" s="268" t="s">
        <v>545</v>
      </c>
      <c r="K3115" s="268" t="s">
        <v>545</v>
      </c>
      <c r="L3115" s="268" t="s">
        <v>545</v>
      </c>
      <c r="M3115" s="268" t="s">
        <v>545</v>
      </c>
    </row>
    <row r="3116" spans="2:13">
      <c r="B3116" s="608" t="s">
        <v>550</v>
      </c>
      <c r="C3116" s="609"/>
      <c r="D3116" s="267" t="s">
        <v>545</v>
      </c>
      <c r="E3116" s="267" t="s">
        <v>545</v>
      </c>
      <c r="F3116" s="267" t="s">
        <v>545</v>
      </c>
      <c r="G3116" s="267" t="s">
        <v>545</v>
      </c>
      <c r="H3116" s="267" t="s">
        <v>545</v>
      </c>
      <c r="I3116" s="267" t="s">
        <v>545</v>
      </c>
      <c r="J3116" s="267" t="s">
        <v>545</v>
      </c>
      <c r="K3116" s="267" t="s">
        <v>545</v>
      </c>
      <c r="L3116" s="267" t="s">
        <v>545</v>
      </c>
      <c r="M3116" s="267" t="s">
        <v>545</v>
      </c>
    </row>
    <row r="3117" spans="2:13">
      <c r="B3117" s="608" t="s">
        <v>549</v>
      </c>
      <c r="C3117" s="609"/>
      <c r="D3117" s="267" t="s">
        <v>1071</v>
      </c>
      <c r="E3117" s="267" t="s">
        <v>102</v>
      </c>
      <c r="F3117" s="266" t="s">
        <v>545</v>
      </c>
      <c r="G3117" s="266" t="s">
        <v>545</v>
      </c>
      <c r="H3117" s="266" t="s">
        <v>545</v>
      </c>
      <c r="I3117" s="266" t="s">
        <v>545</v>
      </c>
      <c r="J3117" s="266" t="s">
        <v>545</v>
      </c>
      <c r="K3117" s="266" t="s">
        <v>545</v>
      </c>
      <c r="L3117" s="266" t="s">
        <v>545</v>
      </c>
      <c r="M3117" s="266" t="s">
        <v>545</v>
      </c>
    </row>
    <row r="3118" spans="2:13">
      <c r="B3118" s="608" t="s">
        <v>548</v>
      </c>
      <c r="C3118" s="609"/>
      <c r="D3118" s="267" t="s">
        <v>1071</v>
      </c>
      <c r="E3118" s="267" t="s">
        <v>102</v>
      </c>
      <c r="F3118" s="266" t="s">
        <v>545</v>
      </c>
      <c r="G3118" s="266" t="s">
        <v>545</v>
      </c>
      <c r="H3118" s="266" t="s">
        <v>545</v>
      </c>
      <c r="I3118" s="266" t="s">
        <v>545</v>
      </c>
      <c r="J3118" s="266" t="s">
        <v>545</v>
      </c>
      <c r="K3118" s="266" t="s">
        <v>545</v>
      </c>
      <c r="L3118" s="266" t="s">
        <v>545</v>
      </c>
      <c r="M3118" s="266" t="s">
        <v>545</v>
      </c>
    </row>
    <row r="3119" spans="2:13">
      <c r="B3119" s="608" t="s">
        <v>547</v>
      </c>
      <c r="C3119" s="609"/>
      <c r="D3119" s="267" t="s">
        <v>1071</v>
      </c>
      <c r="E3119" s="267" t="s">
        <v>102</v>
      </c>
      <c r="F3119" s="266" t="s">
        <v>545</v>
      </c>
      <c r="G3119" s="266" t="s">
        <v>545</v>
      </c>
      <c r="H3119" s="266" t="s">
        <v>545</v>
      </c>
      <c r="I3119" s="266" t="s">
        <v>545</v>
      </c>
      <c r="J3119" s="266" t="s">
        <v>545</v>
      </c>
      <c r="K3119" s="266" t="s">
        <v>545</v>
      </c>
      <c r="L3119" s="266" t="s">
        <v>545</v>
      </c>
      <c r="M3119" s="266" t="s">
        <v>545</v>
      </c>
    </row>
    <row r="3120" spans="2:13">
      <c r="B3120" s="578" t="s">
        <v>1070</v>
      </c>
      <c r="C3120" s="579"/>
      <c r="D3120" s="267" t="s">
        <v>1069</v>
      </c>
      <c r="E3120" s="267" t="s">
        <v>1066</v>
      </c>
      <c r="F3120" s="268" t="s">
        <v>545</v>
      </c>
      <c r="G3120" s="268" t="s">
        <v>545</v>
      </c>
      <c r="H3120" s="268" t="s">
        <v>545</v>
      </c>
      <c r="I3120" s="268" t="s">
        <v>545</v>
      </c>
      <c r="J3120" s="268" t="s">
        <v>545</v>
      </c>
      <c r="K3120" s="268" t="s">
        <v>545</v>
      </c>
      <c r="L3120" s="268" t="s">
        <v>545</v>
      </c>
      <c r="M3120" s="268" t="s">
        <v>545</v>
      </c>
    </row>
    <row r="3121" spans="2:18">
      <c r="B3121" s="582" t="s">
        <v>550</v>
      </c>
      <c r="C3121" s="583"/>
      <c r="D3121" s="267" t="s">
        <v>545</v>
      </c>
      <c r="E3121" s="267" t="s">
        <v>545</v>
      </c>
      <c r="F3121" s="267" t="s">
        <v>545</v>
      </c>
      <c r="G3121" s="267" t="s">
        <v>545</v>
      </c>
      <c r="H3121" s="267" t="s">
        <v>545</v>
      </c>
      <c r="I3121" s="267" t="s">
        <v>545</v>
      </c>
      <c r="J3121" s="267" t="s">
        <v>545</v>
      </c>
      <c r="K3121" s="267" t="s">
        <v>545</v>
      </c>
      <c r="L3121" s="267" t="s">
        <v>545</v>
      </c>
      <c r="M3121" s="267" t="s">
        <v>545</v>
      </c>
    </row>
    <row r="3122" spans="2:18">
      <c r="B3122" s="582" t="s">
        <v>549</v>
      </c>
      <c r="C3122" s="583"/>
      <c r="D3122" s="267" t="s">
        <v>1069</v>
      </c>
      <c r="E3122" s="267" t="s">
        <v>1066</v>
      </c>
      <c r="F3122" s="266" t="s">
        <v>545</v>
      </c>
      <c r="G3122" s="266" t="s">
        <v>545</v>
      </c>
      <c r="H3122" s="266" t="s">
        <v>545</v>
      </c>
      <c r="I3122" s="266" t="s">
        <v>545</v>
      </c>
      <c r="J3122" s="266" t="s">
        <v>545</v>
      </c>
      <c r="K3122" s="266" t="s">
        <v>545</v>
      </c>
      <c r="L3122" s="266" t="s">
        <v>545</v>
      </c>
      <c r="M3122" s="266" t="s">
        <v>545</v>
      </c>
    </row>
    <row r="3123" spans="2:18">
      <c r="B3123" s="582" t="s">
        <v>548</v>
      </c>
      <c r="C3123" s="583"/>
      <c r="D3123" s="267" t="s">
        <v>1069</v>
      </c>
      <c r="E3123" s="267" t="s">
        <v>1066</v>
      </c>
      <c r="F3123" s="266" t="s">
        <v>545</v>
      </c>
      <c r="G3123" s="266" t="s">
        <v>545</v>
      </c>
      <c r="H3123" s="266" t="s">
        <v>545</v>
      </c>
      <c r="I3123" s="266" t="s">
        <v>545</v>
      </c>
      <c r="J3123" s="266" t="s">
        <v>545</v>
      </c>
      <c r="K3123" s="266" t="s">
        <v>545</v>
      </c>
      <c r="L3123" s="266" t="s">
        <v>545</v>
      </c>
      <c r="M3123" s="266" t="s">
        <v>545</v>
      </c>
    </row>
    <row r="3124" spans="2:18">
      <c r="B3124" s="582" t="s">
        <v>547</v>
      </c>
      <c r="C3124" s="583"/>
      <c r="D3124" s="267" t="s">
        <v>1069</v>
      </c>
      <c r="E3124" s="267" t="s">
        <v>1066</v>
      </c>
      <c r="F3124" s="266" t="s">
        <v>545</v>
      </c>
      <c r="G3124" s="266" t="s">
        <v>545</v>
      </c>
      <c r="H3124" s="266" t="s">
        <v>545</v>
      </c>
      <c r="I3124" s="266" t="s">
        <v>545</v>
      </c>
      <c r="J3124" s="266" t="s">
        <v>545</v>
      </c>
      <c r="K3124" s="266" t="s">
        <v>545</v>
      </c>
      <c r="L3124" s="266" t="s">
        <v>545</v>
      </c>
      <c r="M3124" s="266" t="s">
        <v>545</v>
      </c>
    </row>
    <row r="3125" spans="2:18">
      <c r="B3125" s="578" t="s">
        <v>1068</v>
      </c>
      <c r="C3125" s="579"/>
      <c r="D3125" s="267" t="s">
        <v>1067</v>
      </c>
      <c r="E3125" s="267" t="s">
        <v>1066</v>
      </c>
      <c r="F3125" s="268" t="s">
        <v>545</v>
      </c>
      <c r="G3125" s="268" t="s">
        <v>545</v>
      </c>
      <c r="H3125" s="268" t="s">
        <v>545</v>
      </c>
      <c r="I3125" s="268" t="s">
        <v>545</v>
      </c>
      <c r="J3125" s="268" t="s">
        <v>545</v>
      </c>
      <c r="K3125" s="268" t="s">
        <v>545</v>
      </c>
      <c r="L3125" s="268" t="s">
        <v>545</v>
      </c>
      <c r="M3125" s="268" t="s">
        <v>545</v>
      </c>
    </row>
    <row r="3126" spans="2:18">
      <c r="B3126" s="582" t="s">
        <v>550</v>
      </c>
      <c r="C3126" s="583"/>
      <c r="D3126" s="267" t="s">
        <v>545</v>
      </c>
      <c r="E3126" s="267" t="s">
        <v>545</v>
      </c>
      <c r="F3126" s="267" t="s">
        <v>545</v>
      </c>
      <c r="G3126" s="267" t="s">
        <v>545</v>
      </c>
      <c r="H3126" s="267" t="s">
        <v>545</v>
      </c>
      <c r="I3126" s="267" t="s">
        <v>545</v>
      </c>
      <c r="J3126" s="267" t="s">
        <v>545</v>
      </c>
      <c r="K3126" s="267" t="s">
        <v>545</v>
      </c>
      <c r="L3126" s="267" t="s">
        <v>545</v>
      </c>
      <c r="M3126" s="267" t="s">
        <v>545</v>
      </c>
    </row>
    <row r="3127" spans="2:18">
      <c r="B3127" s="582" t="s">
        <v>549</v>
      </c>
      <c r="C3127" s="583"/>
      <c r="D3127" s="267" t="s">
        <v>1067</v>
      </c>
      <c r="E3127" s="267" t="s">
        <v>1066</v>
      </c>
      <c r="F3127" s="266" t="s">
        <v>545</v>
      </c>
      <c r="G3127" s="266" t="s">
        <v>545</v>
      </c>
      <c r="H3127" s="266" t="s">
        <v>545</v>
      </c>
      <c r="I3127" s="266" t="s">
        <v>545</v>
      </c>
      <c r="J3127" s="266" t="s">
        <v>545</v>
      </c>
      <c r="K3127" s="266" t="s">
        <v>545</v>
      </c>
      <c r="L3127" s="266" t="s">
        <v>545</v>
      </c>
      <c r="M3127" s="266" t="s">
        <v>545</v>
      </c>
    </row>
    <row r="3128" spans="2:18">
      <c r="B3128" s="582" t="s">
        <v>548</v>
      </c>
      <c r="C3128" s="583"/>
      <c r="D3128" s="267" t="s">
        <v>1067</v>
      </c>
      <c r="E3128" s="267" t="s">
        <v>1066</v>
      </c>
      <c r="F3128" s="266" t="s">
        <v>545</v>
      </c>
      <c r="G3128" s="266" t="s">
        <v>545</v>
      </c>
      <c r="H3128" s="266" t="s">
        <v>545</v>
      </c>
      <c r="I3128" s="266" t="s">
        <v>545</v>
      </c>
      <c r="J3128" s="266" t="s">
        <v>545</v>
      </c>
      <c r="K3128" s="266" t="s">
        <v>545</v>
      </c>
      <c r="L3128" s="266" t="s">
        <v>545</v>
      </c>
      <c r="M3128" s="266" t="s">
        <v>545</v>
      </c>
    </row>
    <row r="3129" spans="2:18">
      <c r="B3129" s="582" t="s">
        <v>547</v>
      </c>
      <c r="C3129" s="583"/>
      <c r="D3129" s="267" t="s">
        <v>1067</v>
      </c>
      <c r="E3129" s="267" t="s">
        <v>1066</v>
      </c>
      <c r="F3129" s="266" t="s">
        <v>545</v>
      </c>
      <c r="G3129" s="266" t="s">
        <v>545</v>
      </c>
      <c r="H3129" s="266" t="s">
        <v>545</v>
      </c>
      <c r="I3129" s="266" t="s">
        <v>545</v>
      </c>
      <c r="J3129" s="266" t="s">
        <v>545</v>
      </c>
      <c r="K3129" s="266" t="s">
        <v>545</v>
      </c>
      <c r="L3129" s="266" t="s">
        <v>545</v>
      </c>
      <c r="M3129" s="266" t="s">
        <v>545</v>
      </c>
    </row>
    <row r="3131" spans="2:18">
      <c r="O3131" s="271"/>
      <c r="R3131" s="271" t="s">
        <v>1065</v>
      </c>
    </row>
    <row r="3132" spans="2:18" ht="15" customHeight="1">
      <c r="B3132" s="592" t="s">
        <v>1064</v>
      </c>
      <c r="C3132" s="593"/>
      <c r="D3132" s="593"/>
      <c r="E3132" s="593"/>
      <c r="F3132" s="593"/>
      <c r="G3132" s="593"/>
      <c r="H3132" s="593"/>
      <c r="I3132" s="593"/>
      <c r="J3132" s="593"/>
      <c r="K3132" s="593"/>
      <c r="L3132" s="593"/>
      <c r="M3132" s="593"/>
      <c r="N3132" s="593"/>
    </row>
    <row r="3134" spans="2:18" ht="15" customHeight="1">
      <c r="B3134" s="602" t="s">
        <v>1063</v>
      </c>
      <c r="C3134" s="593"/>
      <c r="D3134" s="593"/>
      <c r="E3134" s="593"/>
      <c r="F3134" s="593"/>
      <c r="G3134" s="593"/>
      <c r="H3134" s="593"/>
      <c r="I3134" s="593"/>
      <c r="J3134" s="593"/>
      <c r="K3134" s="593"/>
      <c r="L3134" s="593"/>
      <c r="M3134" s="593"/>
      <c r="N3134" s="593"/>
    </row>
    <row r="3136" spans="2:18" ht="15" customHeight="1">
      <c r="B3136" s="594" t="s">
        <v>88</v>
      </c>
      <c r="C3136" s="595"/>
      <c r="D3136" s="598" t="s">
        <v>560</v>
      </c>
      <c r="E3136" s="598" t="s">
        <v>518</v>
      </c>
      <c r="F3136" s="598" t="s">
        <v>756</v>
      </c>
      <c r="G3136" s="586" t="s">
        <v>755</v>
      </c>
      <c r="H3136" s="600"/>
      <c r="I3136" s="600"/>
      <c r="J3136" s="600"/>
      <c r="K3136" s="600"/>
      <c r="L3136" s="600"/>
      <c r="M3136" s="600"/>
      <c r="N3136" s="600"/>
      <c r="O3136" s="600"/>
      <c r="P3136" s="600"/>
      <c r="Q3136" s="600"/>
      <c r="R3136" s="587"/>
    </row>
    <row r="3137" spans="1:18">
      <c r="B3137" s="603"/>
      <c r="C3137" s="604"/>
      <c r="D3137" s="605"/>
      <c r="E3137" s="605"/>
      <c r="F3137" s="605"/>
      <c r="G3137" s="594" t="s">
        <v>516</v>
      </c>
      <c r="H3137" s="606"/>
      <c r="I3137" s="606"/>
      <c r="J3137" s="595"/>
      <c r="K3137" s="586" t="s">
        <v>130</v>
      </c>
      <c r="L3137" s="600"/>
      <c r="M3137" s="600"/>
      <c r="N3137" s="600"/>
      <c r="O3137" s="600"/>
      <c r="P3137" s="600"/>
      <c r="Q3137" s="600"/>
      <c r="R3137" s="587"/>
    </row>
    <row r="3138" spans="1:18" ht="15" customHeight="1">
      <c r="B3138" s="603"/>
      <c r="C3138" s="604"/>
      <c r="D3138" s="605"/>
      <c r="E3138" s="605"/>
      <c r="F3138" s="605"/>
      <c r="G3138" s="603"/>
      <c r="H3138" s="593"/>
      <c r="I3138" s="593"/>
      <c r="J3138" s="604"/>
      <c r="K3138" s="594" t="s">
        <v>754</v>
      </c>
      <c r="L3138" s="606"/>
      <c r="M3138" s="606"/>
      <c r="N3138" s="595"/>
      <c r="O3138" s="594" t="s">
        <v>753</v>
      </c>
      <c r="P3138" s="606"/>
      <c r="Q3138" s="606"/>
      <c r="R3138" s="595"/>
    </row>
    <row r="3139" spans="1:18">
      <c r="B3139" s="603"/>
      <c r="C3139" s="604"/>
      <c r="D3139" s="605"/>
      <c r="E3139" s="605"/>
      <c r="F3139" s="605"/>
      <c r="G3139" s="603"/>
      <c r="H3139" s="593"/>
      <c r="I3139" s="593"/>
      <c r="J3139" s="604"/>
      <c r="K3139" s="603"/>
      <c r="L3139" s="593"/>
      <c r="M3139" s="593"/>
      <c r="N3139" s="604"/>
      <c r="O3139" s="603"/>
      <c r="P3139" s="593"/>
      <c r="Q3139" s="593"/>
      <c r="R3139" s="604"/>
    </row>
    <row r="3140" spans="1:18">
      <c r="B3140" s="603"/>
      <c r="C3140" s="604"/>
      <c r="D3140" s="605"/>
      <c r="E3140" s="605"/>
      <c r="F3140" s="605"/>
      <c r="G3140" s="596"/>
      <c r="H3140" s="607"/>
      <c r="I3140" s="607"/>
      <c r="J3140" s="597"/>
      <c r="K3140" s="596"/>
      <c r="L3140" s="607"/>
      <c r="M3140" s="607"/>
      <c r="N3140" s="597"/>
      <c r="O3140" s="596"/>
      <c r="P3140" s="607"/>
      <c r="Q3140" s="607"/>
      <c r="R3140" s="597"/>
    </row>
    <row r="3141" spans="1:18" ht="60">
      <c r="B3141" s="596"/>
      <c r="C3141" s="597"/>
      <c r="D3141" s="599"/>
      <c r="E3141" s="599"/>
      <c r="F3141" s="599"/>
      <c r="G3141" s="270" t="s">
        <v>558</v>
      </c>
      <c r="H3141" s="270" t="s">
        <v>557</v>
      </c>
      <c r="I3141" s="270" t="s">
        <v>556</v>
      </c>
      <c r="J3141" s="275" t="s">
        <v>752</v>
      </c>
      <c r="K3141" s="270" t="s">
        <v>558</v>
      </c>
      <c r="L3141" s="270" t="s">
        <v>557</v>
      </c>
      <c r="M3141" s="270" t="s">
        <v>556</v>
      </c>
      <c r="N3141" s="270" t="s">
        <v>752</v>
      </c>
      <c r="O3141" s="270" t="s">
        <v>558</v>
      </c>
      <c r="P3141" s="270" t="s">
        <v>557</v>
      </c>
      <c r="Q3141" s="270" t="s">
        <v>556</v>
      </c>
      <c r="R3141" s="270" t="s">
        <v>752</v>
      </c>
    </row>
    <row r="3142" spans="1:18">
      <c r="B3142" s="586">
        <v>1</v>
      </c>
      <c r="C3142" s="587"/>
      <c r="D3142" s="270">
        <v>2</v>
      </c>
      <c r="E3142" s="270">
        <v>3</v>
      </c>
      <c r="F3142" s="270">
        <v>4</v>
      </c>
      <c r="G3142" s="270">
        <v>5</v>
      </c>
      <c r="H3142" s="270">
        <v>6</v>
      </c>
      <c r="I3142" s="270">
        <v>7</v>
      </c>
      <c r="J3142" s="270">
        <v>8</v>
      </c>
      <c r="K3142" s="270">
        <v>9</v>
      </c>
      <c r="L3142" s="270">
        <v>10</v>
      </c>
      <c r="M3142" s="270">
        <v>11</v>
      </c>
      <c r="N3142" s="270">
        <v>12</v>
      </c>
      <c r="O3142" s="270">
        <v>13</v>
      </c>
      <c r="P3142" s="270">
        <v>14</v>
      </c>
      <c r="Q3142" s="270">
        <v>15</v>
      </c>
      <c r="R3142" s="270">
        <v>16</v>
      </c>
    </row>
    <row r="3143" spans="1:18">
      <c r="A3143" s="265" t="s">
        <v>1062</v>
      </c>
      <c r="B3143" s="588" t="s">
        <v>510</v>
      </c>
      <c r="C3143" s="589"/>
      <c r="D3143" s="269" t="s">
        <v>750</v>
      </c>
      <c r="E3143" s="269" t="s">
        <v>55</v>
      </c>
      <c r="F3143" s="269" t="s">
        <v>576</v>
      </c>
      <c r="G3143" s="268">
        <f t="shared" ref="G3143:G3174" si="490">K3143+O3143</f>
        <v>6333539.9900000002</v>
      </c>
      <c r="H3143" s="268">
        <f t="shared" ref="H3143:H3174" si="491">L3143+P3143</f>
        <v>4892866.9800000004</v>
      </c>
      <c r="I3143" s="273">
        <f t="shared" ref="I3143:I3174" si="492">M3143+Q3143</f>
        <v>4892866.9800000004</v>
      </c>
      <c r="J3143" s="272"/>
      <c r="K3143" s="276">
        <v>6333539.9900000002</v>
      </c>
      <c r="L3143" s="276">
        <v>4892866.9800000004</v>
      </c>
      <c r="M3143" s="276">
        <v>4892866.9800000004</v>
      </c>
      <c r="N3143" s="272"/>
      <c r="O3143" s="276">
        <v>0</v>
      </c>
      <c r="P3143" s="276">
        <v>0</v>
      </c>
      <c r="Q3143" s="276">
        <v>0</v>
      </c>
      <c r="R3143" s="272"/>
    </row>
    <row r="3144" spans="1:18" ht="25.5" customHeight="1">
      <c r="A3144" s="265" t="s">
        <v>1061</v>
      </c>
      <c r="B3144" s="588" t="s">
        <v>748</v>
      </c>
      <c r="C3144" s="589"/>
      <c r="D3144" s="269" t="s">
        <v>747</v>
      </c>
      <c r="E3144" s="269" t="s">
        <v>55</v>
      </c>
      <c r="F3144" s="269" t="s">
        <v>576</v>
      </c>
      <c r="G3144" s="268">
        <f t="shared" si="490"/>
        <v>4496470.3</v>
      </c>
      <c r="H3144" s="268">
        <f t="shared" si="491"/>
        <v>0</v>
      </c>
      <c r="I3144" s="273">
        <f t="shared" si="492"/>
        <v>0</v>
      </c>
      <c r="J3144" s="272"/>
      <c r="K3144" s="276">
        <v>4496470.3</v>
      </c>
      <c r="L3144" s="276">
        <v>0</v>
      </c>
      <c r="M3144" s="276">
        <v>0</v>
      </c>
      <c r="N3144" s="272"/>
      <c r="O3144" s="276">
        <v>0</v>
      </c>
      <c r="P3144" s="276">
        <v>0</v>
      </c>
      <c r="Q3144" s="276">
        <v>0</v>
      </c>
      <c r="R3144" s="272"/>
    </row>
    <row r="3145" spans="1:18" ht="25.5" customHeight="1">
      <c r="A3145" s="265" t="s">
        <v>1060</v>
      </c>
      <c r="B3145" s="588" t="s">
        <v>681</v>
      </c>
      <c r="C3145" s="589"/>
      <c r="D3145" s="269" t="s">
        <v>745</v>
      </c>
      <c r="E3145" s="269" t="s">
        <v>55</v>
      </c>
      <c r="F3145" s="269" t="s">
        <v>576</v>
      </c>
      <c r="G3145" s="268">
        <f t="shared" si="490"/>
        <v>0</v>
      </c>
      <c r="H3145" s="268">
        <f t="shared" si="491"/>
        <v>0</v>
      </c>
      <c r="I3145" s="273">
        <f t="shared" si="492"/>
        <v>0</v>
      </c>
      <c r="J3145" s="272"/>
      <c r="K3145" s="276">
        <v>0</v>
      </c>
      <c r="L3145" s="276">
        <v>0</v>
      </c>
      <c r="M3145" s="276">
        <v>0</v>
      </c>
      <c r="N3145" s="272"/>
      <c r="O3145" s="276">
        <v>0</v>
      </c>
      <c r="P3145" s="276">
        <v>0</v>
      </c>
      <c r="Q3145" s="276">
        <v>0</v>
      </c>
      <c r="R3145" s="272"/>
    </row>
    <row r="3146" spans="1:18" ht="15" customHeight="1">
      <c r="A3146" s="265" t="s">
        <v>1059</v>
      </c>
      <c r="B3146" s="588" t="s">
        <v>678</v>
      </c>
      <c r="C3146" s="601"/>
      <c r="D3146" s="269" t="s">
        <v>743</v>
      </c>
      <c r="E3146" s="269" t="s">
        <v>55</v>
      </c>
      <c r="F3146" s="269" t="s">
        <v>673</v>
      </c>
      <c r="G3146" s="268">
        <f t="shared" si="490"/>
        <v>0</v>
      </c>
      <c r="H3146" s="268">
        <f t="shared" si="491"/>
        <v>0</v>
      </c>
      <c r="I3146" s="273">
        <f t="shared" si="492"/>
        <v>0</v>
      </c>
      <c r="J3146" s="272"/>
      <c r="K3146" s="276"/>
      <c r="L3146" s="276"/>
      <c r="M3146" s="276"/>
      <c r="N3146" s="272"/>
      <c r="O3146" s="276"/>
      <c r="P3146" s="276"/>
      <c r="Q3146" s="276"/>
      <c r="R3146" s="272"/>
    </row>
    <row r="3147" spans="1:18" ht="15" customHeight="1">
      <c r="A3147" s="265" t="s">
        <v>1058</v>
      </c>
      <c r="B3147" s="588" t="s">
        <v>675</v>
      </c>
      <c r="C3147" s="601"/>
      <c r="D3147" s="269" t="s">
        <v>741</v>
      </c>
      <c r="E3147" s="269" t="s">
        <v>55</v>
      </c>
      <c r="F3147" s="269" t="s">
        <v>673</v>
      </c>
      <c r="G3147" s="268">
        <f t="shared" si="490"/>
        <v>0</v>
      </c>
      <c r="H3147" s="268">
        <f t="shared" si="491"/>
        <v>0</v>
      </c>
      <c r="I3147" s="273">
        <f t="shared" si="492"/>
        <v>0</v>
      </c>
      <c r="J3147" s="272"/>
      <c r="K3147" s="276"/>
      <c r="L3147" s="276"/>
      <c r="M3147" s="276"/>
      <c r="N3147" s="272"/>
      <c r="O3147" s="276"/>
      <c r="P3147" s="276"/>
      <c r="Q3147" s="276"/>
      <c r="R3147" s="272"/>
    </row>
    <row r="3148" spans="1:18" ht="15" customHeight="1">
      <c r="A3148" s="265" t="s">
        <v>738</v>
      </c>
      <c r="B3148" s="588" t="s">
        <v>640</v>
      </c>
      <c r="C3148" s="601"/>
      <c r="D3148" s="269" t="s">
        <v>739</v>
      </c>
      <c r="E3148" s="269" t="s">
        <v>55</v>
      </c>
      <c r="F3148" s="269" t="s">
        <v>670</v>
      </c>
      <c r="G3148" s="268">
        <f t="shared" si="490"/>
        <v>0</v>
      </c>
      <c r="H3148" s="268">
        <f t="shared" si="491"/>
        <v>0</v>
      </c>
      <c r="I3148" s="273">
        <f t="shared" si="492"/>
        <v>0</v>
      </c>
      <c r="J3148" s="272"/>
      <c r="K3148" s="276"/>
      <c r="L3148" s="276"/>
      <c r="M3148" s="276"/>
      <c r="N3148" s="272"/>
      <c r="O3148" s="276"/>
      <c r="P3148" s="276"/>
      <c r="Q3148" s="276"/>
      <c r="R3148" s="272"/>
    </row>
    <row r="3149" spans="1:18" ht="15" customHeight="1">
      <c r="A3149" s="265" t="s">
        <v>738</v>
      </c>
      <c r="B3149" s="588" t="s">
        <v>574</v>
      </c>
      <c r="C3149" s="601"/>
      <c r="D3149" s="269">
        <v>1123</v>
      </c>
      <c r="E3149" s="269" t="s">
        <v>55</v>
      </c>
      <c r="F3149" s="269" t="s">
        <v>668</v>
      </c>
      <c r="G3149" s="268">
        <f t="shared" si="490"/>
        <v>0</v>
      </c>
      <c r="H3149" s="268">
        <f t="shared" si="491"/>
        <v>0</v>
      </c>
      <c r="I3149" s="273">
        <f t="shared" si="492"/>
        <v>0</v>
      </c>
      <c r="J3149" s="272"/>
      <c r="K3149" s="276"/>
      <c r="L3149" s="276"/>
      <c r="M3149" s="276"/>
      <c r="N3149" s="272"/>
      <c r="O3149" s="276"/>
      <c r="P3149" s="276"/>
      <c r="Q3149" s="276"/>
      <c r="R3149" s="272"/>
    </row>
    <row r="3150" spans="1:18" ht="15" customHeight="1">
      <c r="A3150" s="265" t="s">
        <v>1057</v>
      </c>
      <c r="B3150" s="588" t="s">
        <v>570</v>
      </c>
      <c r="C3150" s="601"/>
      <c r="D3150" s="269" t="s">
        <v>736</v>
      </c>
      <c r="E3150" s="269" t="s">
        <v>55</v>
      </c>
      <c r="F3150" s="269" t="s">
        <v>665</v>
      </c>
      <c r="G3150" s="268">
        <f t="shared" si="490"/>
        <v>0</v>
      </c>
      <c r="H3150" s="268">
        <f t="shared" si="491"/>
        <v>0</v>
      </c>
      <c r="I3150" s="273">
        <f t="shared" si="492"/>
        <v>0</v>
      </c>
      <c r="J3150" s="272"/>
      <c r="K3150" s="276"/>
      <c r="L3150" s="276"/>
      <c r="M3150" s="276"/>
      <c r="N3150" s="272"/>
      <c r="O3150" s="276"/>
      <c r="P3150" s="276"/>
      <c r="Q3150" s="276"/>
      <c r="R3150" s="272"/>
    </row>
    <row r="3151" spans="1:18" ht="25.5" customHeight="1">
      <c r="A3151" s="265" t="s">
        <v>1056</v>
      </c>
      <c r="B3151" s="588" t="s">
        <v>663</v>
      </c>
      <c r="C3151" s="589"/>
      <c r="D3151" s="269" t="s">
        <v>734</v>
      </c>
      <c r="E3151" s="269" t="s">
        <v>55</v>
      </c>
      <c r="F3151" s="269" t="s">
        <v>576</v>
      </c>
      <c r="G3151" s="268">
        <f t="shared" si="490"/>
        <v>4496470.3</v>
      </c>
      <c r="H3151" s="268">
        <f t="shared" si="491"/>
        <v>0</v>
      </c>
      <c r="I3151" s="273">
        <f t="shared" si="492"/>
        <v>0</v>
      </c>
      <c r="J3151" s="272"/>
      <c r="K3151" s="276">
        <v>4496470.3</v>
      </c>
      <c r="L3151" s="276">
        <v>0</v>
      </c>
      <c r="M3151" s="276">
        <v>0</v>
      </c>
      <c r="N3151" s="272"/>
      <c r="O3151" s="276">
        <v>0</v>
      </c>
      <c r="P3151" s="276">
        <v>0</v>
      </c>
      <c r="Q3151" s="276">
        <v>0</v>
      </c>
      <c r="R3151" s="272"/>
    </row>
    <row r="3152" spans="1:18">
      <c r="A3152" s="265" t="s">
        <v>1055</v>
      </c>
      <c r="B3152" s="588" t="s">
        <v>660</v>
      </c>
      <c r="C3152" s="589"/>
      <c r="D3152" s="269" t="s">
        <v>732</v>
      </c>
      <c r="E3152" s="269" t="s">
        <v>55</v>
      </c>
      <c r="F3152" s="269" t="s">
        <v>658</v>
      </c>
      <c r="G3152" s="268">
        <f t="shared" si="490"/>
        <v>80000</v>
      </c>
      <c r="H3152" s="268">
        <f t="shared" si="491"/>
        <v>0</v>
      </c>
      <c r="I3152" s="273">
        <f t="shared" si="492"/>
        <v>0</v>
      </c>
      <c r="J3152" s="272"/>
      <c r="K3152" s="276">
        <v>80000</v>
      </c>
      <c r="L3152" s="276"/>
      <c r="M3152" s="276"/>
      <c r="N3152" s="272"/>
      <c r="O3152" s="276"/>
      <c r="P3152" s="276"/>
      <c r="Q3152" s="276"/>
      <c r="R3152" s="272"/>
    </row>
    <row r="3153" spans="1:18" ht="15" customHeight="1">
      <c r="A3153" s="265" t="s">
        <v>1054</v>
      </c>
      <c r="B3153" s="588" t="s">
        <v>656</v>
      </c>
      <c r="C3153" s="601"/>
      <c r="D3153" s="269" t="s">
        <v>730</v>
      </c>
      <c r="E3153" s="269" t="s">
        <v>55</v>
      </c>
      <c r="F3153" s="269" t="s">
        <v>654</v>
      </c>
      <c r="G3153" s="268">
        <f t="shared" si="490"/>
        <v>0</v>
      </c>
      <c r="H3153" s="268">
        <f t="shared" si="491"/>
        <v>0</v>
      </c>
      <c r="I3153" s="273">
        <f t="shared" si="492"/>
        <v>0</v>
      </c>
      <c r="J3153" s="272"/>
      <c r="K3153" s="276"/>
      <c r="L3153" s="276"/>
      <c r="M3153" s="276"/>
      <c r="N3153" s="272"/>
      <c r="O3153" s="276"/>
      <c r="P3153" s="276"/>
      <c r="Q3153" s="276"/>
      <c r="R3153" s="272"/>
    </row>
    <row r="3154" spans="1:18">
      <c r="A3154" s="265" t="s">
        <v>1053</v>
      </c>
      <c r="B3154" s="588" t="s">
        <v>652</v>
      </c>
      <c r="C3154" s="589"/>
      <c r="D3154" s="269" t="s">
        <v>728</v>
      </c>
      <c r="E3154" s="269" t="s">
        <v>55</v>
      </c>
      <c r="F3154" s="269" t="s">
        <v>650</v>
      </c>
      <c r="G3154" s="268">
        <f t="shared" si="490"/>
        <v>2600470.2999999998</v>
      </c>
      <c r="H3154" s="268">
        <f t="shared" si="491"/>
        <v>0</v>
      </c>
      <c r="I3154" s="273">
        <f t="shared" si="492"/>
        <v>0</v>
      </c>
      <c r="J3154" s="272"/>
      <c r="K3154" s="276">
        <v>2600470.2999999998</v>
      </c>
      <c r="L3154" s="276"/>
      <c r="M3154" s="276"/>
      <c r="N3154" s="272"/>
      <c r="O3154" s="276"/>
      <c r="P3154" s="276"/>
      <c r="Q3154" s="276"/>
      <c r="R3154" s="272"/>
    </row>
    <row r="3155" spans="1:18" ht="15" customHeight="1">
      <c r="A3155" s="265" t="s">
        <v>1052</v>
      </c>
      <c r="B3155" s="588" t="s">
        <v>648</v>
      </c>
      <c r="C3155" s="601"/>
      <c r="D3155" s="269" t="s">
        <v>726</v>
      </c>
      <c r="E3155" s="269" t="s">
        <v>55</v>
      </c>
      <c r="F3155" s="269" t="s">
        <v>646</v>
      </c>
      <c r="G3155" s="268">
        <f t="shared" si="490"/>
        <v>0</v>
      </c>
      <c r="H3155" s="268">
        <f t="shared" si="491"/>
        <v>0</v>
      </c>
      <c r="I3155" s="273">
        <f t="shared" si="492"/>
        <v>0</v>
      </c>
      <c r="J3155" s="272"/>
      <c r="K3155" s="276"/>
      <c r="L3155" s="276"/>
      <c r="M3155" s="276"/>
      <c r="N3155" s="272"/>
      <c r="O3155" s="276"/>
      <c r="P3155" s="276"/>
      <c r="Q3155" s="276"/>
      <c r="R3155" s="272"/>
    </row>
    <row r="3156" spans="1:18">
      <c r="A3156" s="265" t="s">
        <v>1051</v>
      </c>
      <c r="B3156" s="588" t="s">
        <v>644</v>
      </c>
      <c r="C3156" s="589"/>
      <c r="D3156" s="269" t="s">
        <v>724</v>
      </c>
      <c r="E3156" s="269" t="s">
        <v>55</v>
      </c>
      <c r="F3156" s="269" t="s">
        <v>642</v>
      </c>
      <c r="G3156" s="268">
        <f t="shared" si="490"/>
        <v>1176000</v>
      </c>
      <c r="H3156" s="268">
        <f t="shared" si="491"/>
        <v>0</v>
      </c>
      <c r="I3156" s="273">
        <f t="shared" si="492"/>
        <v>0</v>
      </c>
      <c r="J3156" s="272"/>
      <c r="K3156" s="276">
        <v>1176000</v>
      </c>
      <c r="L3156" s="276">
        <v>0</v>
      </c>
      <c r="M3156" s="276">
        <v>0</v>
      </c>
      <c r="N3156" s="272"/>
      <c r="O3156" s="276">
        <v>0</v>
      </c>
      <c r="P3156" s="276">
        <v>0</v>
      </c>
      <c r="Q3156" s="276">
        <v>0</v>
      </c>
      <c r="R3156" s="272"/>
    </row>
    <row r="3157" spans="1:18">
      <c r="A3157" s="265" t="s">
        <v>1050</v>
      </c>
      <c r="B3157" s="588" t="s">
        <v>640</v>
      </c>
      <c r="C3157" s="589"/>
      <c r="D3157" s="269" t="s">
        <v>722</v>
      </c>
      <c r="E3157" s="269" t="s">
        <v>55</v>
      </c>
      <c r="F3157" s="269" t="s">
        <v>638</v>
      </c>
      <c r="G3157" s="268">
        <f t="shared" si="490"/>
        <v>640000</v>
      </c>
      <c r="H3157" s="268">
        <f t="shared" si="491"/>
        <v>0</v>
      </c>
      <c r="I3157" s="273">
        <f t="shared" si="492"/>
        <v>0</v>
      </c>
      <c r="J3157" s="272"/>
      <c r="K3157" s="276">
        <v>640000</v>
      </c>
      <c r="L3157" s="276">
        <v>0</v>
      </c>
      <c r="M3157" s="276">
        <v>0</v>
      </c>
      <c r="N3157" s="272"/>
      <c r="O3157" s="276">
        <v>0</v>
      </c>
      <c r="P3157" s="276">
        <v>0</v>
      </c>
      <c r="Q3157" s="276">
        <v>0</v>
      </c>
      <c r="R3157" s="272"/>
    </row>
    <row r="3158" spans="1:18" ht="15" customHeight="1">
      <c r="A3158" s="265" t="s">
        <v>719</v>
      </c>
      <c r="B3158" s="588" t="s">
        <v>636</v>
      </c>
      <c r="C3158" s="601"/>
      <c r="D3158" s="269" t="s">
        <v>720</v>
      </c>
      <c r="E3158" s="269" t="s">
        <v>55</v>
      </c>
      <c r="F3158" s="269" t="s">
        <v>634</v>
      </c>
      <c r="G3158" s="268">
        <f t="shared" si="490"/>
        <v>0</v>
      </c>
      <c r="H3158" s="268">
        <f t="shared" si="491"/>
        <v>0</v>
      </c>
      <c r="I3158" s="273">
        <f t="shared" si="492"/>
        <v>0</v>
      </c>
      <c r="J3158" s="272"/>
      <c r="K3158" s="276"/>
      <c r="L3158" s="276"/>
      <c r="M3158" s="276"/>
      <c r="N3158" s="272"/>
      <c r="O3158" s="276"/>
      <c r="P3158" s="276"/>
      <c r="Q3158" s="276"/>
      <c r="R3158" s="272"/>
    </row>
    <row r="3159" spans="1:18" ht="15" customHeight="1">
      <c r="A3159" s="265" t="s">
        <v>719</v>
      </c>
      <c r="B3159" s="588" t="s">
        <v>574</v>
      </c>
      <c r="C3159" s="601"/>
      <c r="D3159" s="269">
        <v>1263</v>
      </c>
      <c r="E3159" s="269" t="s">
        <v>55</v>
      </c>
      <c r="F3159" s="269" t="s">
        <v>633</v>
      </c>
      <c r="G3159" s="268">
        <f t="shared" si="490"/>
        <v>0</v>
      </c>
      <c r="H3159" s="268">
        <f t="shared" si="491"/>
        <v>0</v>
      </c>
      <c r="I3159" s="273">
        <f t="shared" si="492"/>
        <v>0</v>
      </c>
      <c r="J3159" s="272"/>
      <c r="K3159" s="276"/>
      <c r="L3159" s="276"/>
      <c r="M3159" s="276"/>
      <c r="N3159" s="272"/>
      <c r="O3159" s="276"/>
      <c r="P3159" s="276"/>
      <c r="Q3159" s="276"/>
      <c r="R3159" s="272"/>
    </row>
    <row r="3160" spans="1:18" ht="15" customHeight="1">
      <c r="A3160" s="265" t="s">
        <v>719</v>
      </c>
      <c r="B3160" s="588" t="s">
        <v>631</v>
      </c>
      <c r="C3160" s="601"/>
      <c r="D3160" s="269">
        <v>1264</v>
      </c>
      <c r="E3160" s="269" t="s">
        <v>55</v>
      </c>
      <c r="F3160" s="269" t="s">
        <v>630</v>
      </c>
      <c r="G3160" s="268">
        <f t="shared" si="490"/>
        <v>0</v>
      </c>
      <c r="H3160" s="268">
        <f t="shared" si="491"/>
        <v>0</v>
      </c>
      <c r="I3160" s="273">
        <f t="shared" si="492"/>
        <v>0</v>
      </c>
      <c r="J3160" s="272"/>
      <c r="K3160" s="276"/>
      <c r="L3160" s="276"/>
      <c r="M3160" s="276"/>
      <c r="N3160" s="272"/>
      <c r="O3160" s="276"/>
      <c r="P3160" s="276"/>
      <c r="Q3160" s="276"/>
      <c r="R3160" s="272"/>
    </row>
    <row r="3161" spans="1:18">
      <c r="A3161" s="265" t="s">
        <v>1049</v>
      </c>
      <c r="B3161" s="588" t="s">
        <v>570</v>
      </c>
      <c r="C3161" s="589"/>
      <c r="D3161" s="269" t="s">
        <v>717</v>
      </c>
      <c r="E3161" s="269" t="s">
        <v>55</v>
      </c>
      <c r="F3161" s="269" t="s">
        <v>627</v>
      </c>
      <c r="G3161" s="268">
        <f t="shared" si="490"/>
        <v>0</v>
      </c>
      <c r="H3161" s="268">
        <f t="shared" si="491"/>
        <v>0</v>
      </c>
      <c r="I3161" s="273">
        <f t="shared" si="492"/>
        <v>0</v>
      </c>
      <c r="J3161" s="272"/>
      <c r="K3161" s="276">
        <v>0</v>
      </c>
      <c r="L3161" s="276">
        <v>0</v>
      </c>
      <c r="M3161" s="276">
        <v>0</v>
      </c>
      <c r="N3161" s="272"/>
      <c r="O3161" s="276">
        <v>0</v>
      </c>
      <c r="P3161" s="276">
        <v>0</v>
      </c>
      <c r="Q3161" s="276">
        <v>0</v>
      </c>
      <c r="R3161" s="272"/>
    </row>
    <row r="3162" spans="1:18" ht="15" customHeight="1">
      <c r="A3162" s="265" t="s">
        <v>1048</v>
      </c>
      <c r="B3162" s="588" t="s">
        <v>625</v>
      </c>
      <c r="C3162" s="601"/>
      <c r="D3162" s="269" t="s">
        <v>715</v>
      </c>
      <c r="E3162" s="269" t="s">
        <v>55</v>
      </c>
      <c r="F3162" s="269" t="s">
        <v>623</v>
      </c>
      <c r="G3162" s="268">
        <f t="shared" si="490"/>
        <v>0</v>
      </c>
      <c r="H3162" s="268">
        <f t="shared" si="491"/>
        <v>0</v>
      </c>
      <c r="I3162" s="273">
        <f t="shared" si="492"/>
        <v>0</v>
      </c>
      <c r="J3162" s="272"/>
      <c r="K3162" s="276"/>
      <c r="L3162" s="276"/>
      <c r="M3162" s="276"/>
      <c r="N3162" s="272"/>
      <c r="O3162" s="276"/>
      <c r="P3162" s="276"/>
      <c r="Q3162" s="276"/>
      <c r="R3162" s="272"/>
    </row>
    <row r="3163" spans="1:18">
      <c r="A3163" s="265" t="s">
        <v>1047</v>
      </c>
      <c r="B3163" s="588" t="s">
        <v>621</v>
      </c>
      <c r="C3163" s="589"/>
      <c r="D3163" s="269" t="s">
        <v>713</v>
      </c>
      <c r="E3163" s="269" t="s">
        <v>55</v>
      </c>
      <c r="F3163" s="269" t="s">
        <v>576</v>
      </c>
      <c r="G3163" s="268">
        <f t="shared" si="490"/>
        <v>0</v>
      </c>
      <c r="H3163" s="268">
        <f t="shared" si="491"/>
        <v>0</v>
      </c>
      <c r="I3163" s="273">
        <f t="shared" si="492"/>
        <v>0</v>
      </c>
      <c r="J3163" s="272"/>
      <c r="K3163" s="276">
        <v>0</v>
      </c>
      <c r="L3163" s="276">
        <v>0</v>
      </c>
      <c r="M3163" s="276">
        <v>0</v>
      </c>
      <c r="N3163" s="272"/>
      <c r="O3163" s="276">
        <v>0</v>
      </c>
      <c r="P3163" s="276">
        <v>0</v>
      </c>
      <c r="Q3163" s="276">
        <v>0</v>
      </c>
      <c r="R3163" s="272"/>
    </row>
    <row r="3164" spans="1:18" ht="15" customHeight="1">
      <c r="A3164" s="265" t="s">
        <v>1046</v>
      </c>
      <c r="B3164" s="588" t="s">
        <v>618</v>
      </c>
      <c r="C3164" s="601"/>
      <c r="D3164" s="269" t="s">
        <v>711</v>
      </c>
      <c r="E3164" s="269" t="s">
        <v>55</v>
      </c>
      <c r="F3164" s="269" t="s">
        <v>616</v>
      </c>
      <c r="G3164" s="268">
        <f t="shared" si="490"/>
        <v>0</v>
      </c>
      <c r="H3164" s="268">
        <f t="shared" si="491"/>
        <v>0</v>
      </c>
      <c r="I3164" s="273">
        <f t="shared" si="492"/>
        <v>0</v>
      </c>
      <c r="J3164" s="272"/>
      <c r="K3164" s="276"/>
      <c r="L3164" s="276"/>
      <c r="M3164" s="276"/>
      <c r="N3164" s="272"/>
      <c r="O3164" s="276"/>
      <c r="P3164" s="276"/>
      <c r="Q3164" s="276"/>
      <c r="R3164" s="272"/>
    </row>
    <row r="3165" spans="1:18" ht="15" customHeight="1">
      <c r="A3165" s="265" t="s">
        <v>1045</v>
      </c>
      <c r="B3165" s="588" t="s">
        <v>614</v>
      </c>
      <c r="C3165" s="601"/>
      <c r="D3165" s="269" t="s">
        <v>709</v>
      </c>
      <c r="E3165" s="269" t="s">
        <v>55</v>
      </c>
      <c r="F3165" s="269" t="s">
        <v>612</v>
      </c>
      <c r="G3165" s="268">
        <f t="shared" si="490"/>
        <v>0</v>
      </c>
      <c r="H3165" s="268">
        <f t="shared" si="491"/>
        <v>0</v>
      </c>
      <c r="I3165" s="273">
        <f t="shared" si="492"/>
        <v>0</v>
      </c>
      <c r="J3165" s="272"/>
      <c r="K3165" s="276"/>
      <c r="L3165" s="276"/>
      <c r="M3165" s="276"/>
      <c r="N3165" s="272"/>
      <c r="O3165" s="276"/>
      <c r="P3165" s="276"/>
      <c r="Q3165" s="276"/>
      <c r="R3165" s="272"/>
    </row>
    <row r="3166" spans="1:18" ht="15" customHeight="1">
      <c r="A3166" s="265" t="s">
        <v>1044</v>
      </c>
      <c r="B3166" s="588" t="s">
        <v>610</v>
      </c>
      <c r="C3166" s="601"/>
      <c r="D3166" s="269" t="s">
        <v>707</v>
      </c>
      <c r="E3166" s="269" t="s">
        <v>55</v>
      </c>
      <c r="F3166" s="269" t="s">
        <v>608</v>
      </c>
      <c r="G3166" s="268">
        <f t="shared" si="490"/>
        <v>0</v>
      </c>
      <c r="H3166" s="268">
        <f t="shared" si="491"/>
        <v>0</v>
      </c>
      <c r="I3166" s="273">
        <f t="shared" si="492"/>
        <v>0</v>
      </c>
      <c r="J3166" s="272"/>
      <c r="K3166" s="276"/>
      <c r="L3166" s="276"/>
      <c r="M3166" s="276"/>
      <c r="N3166" s="272"/>
      <c r="O3166" s="276"/>
      <c r="P3166" s="276"/>
      <c r="Q3166" s="276"/>
      <c r="R3166" s="272"/>
    </row>
    <row r="3167" spans="1:18" ht="15" customHeight="1">
      <c r="A3167" s="265" t="s">
        <v>1043</v>
      </c>
      <c r="B3167" s="588" t="s">
        <v>606</v>
      </c>
      <c r="C3167" s="601"/>
      <c r="D3167" s="269" t="s">
        <v>705</v>
      </c>
      <c r="E3167" s="269" t="s">
        <v>55</v>
      </c>
      <c r="F3167" s="269" t="s">
        <v>604</v>
      </c>
      <c r="G3167" s="268">
        <f t="shared" si="490"/>
        <v>0</v>
      </c>
      <c r="H3167" s="268">
        <f t="shared" si="491"/>
        <v>0</v>
      </c>
      <c r="I3167" s="273">
        <f t="shared" si="492"/>
        <v>0</v>
      </c>
      <c r="J3167" s="272"/>
      <c r="K3167" s="276"/>
      <c r="L3167" s="276"/>
      <c r="M3167" s="276"/>
      <c r="N3167" s="272"/>
      <c r="O3167" s="276"/>
      <c r="P3167" s="276"/>
      <c r="Q3167" s="276"/>
      <c r="R3167" s="272"/>
    </row>
    <row r="3168" spans="1:18" ht="15" customHeight="1">
      <c r="A3168" s="265" t="s">
        <v>1042</v>
      </c>
      <c r="B3168" s="588" t="s">
        <v>602</v>
      </c>
      <c r="C3168" s="601"/>
      <c r="D3168" s="269" t="s">
        <v>703</v>
      </c>
      <c r="E3168" s="269" t="s">
        <v>55</v>
      </c>
      <c r="F3168" s="269" t="s">
        <v>600</v>
      </c>
      <c r="G3168" s="268">
        <f t="shared" si="490"/>
        <v>0</v>
      </c>
      <c r="H3168" s="268">
        <f t="shared" si="491"/>
        <v>0</v>
      </c>
      <c r="I3168" s="273">
        <f t="shared" si="492"/>
        <v>0</v>
      </c>
      <c r="J3168" s="272"/>
      <c r="K3168" s="276"/>
      <c r="L3168" s="276"/>
      <c r="M3168" s="276"/>
      <c r="N3168" s="272"/>
      <c r="O3168" s="276"/>
      <c r="P3168" s="276"/>
      <c r="Q3168" s="276"/>
      <c r="R3168" s="272"/>
    </row>
    <row r="3169" spans="1:18" ht="15" customHeight="1">
      <c r="A3169" s="265" t="s">
        <v>1041</v>
      </c>
      <c r="B3169" s="588" t="s">
        <v>598</v>
      </c>
      <c r="C3169" s="601"/>
      <c r="D3169" s="269" t="s">
        <v>701</v>
      </c>
      <c r="E3169" s="269" t="s">
        <v>55</v>
      </c>
      <c r="F3169" s="269" t="s">
        <v>596</v>
      </c>
      <c r="G3169" s="268">
        <f t="shared" si="490"/>
        <v>0</v>
      </c>
      <c r="H3169" s="268">
        <f t="shared" si="491"/>
        <v>0</v>
      </c>
      <c r="I3169" s="273">
        <f t="shared" si="492"/>
        <v>0</v>
      </c>
      <c r="J3169" s="272"/>
      <c r="K3169" s="276"/>
      <c r="L3169" s="276"/>
      <c r="M3169" s="276"/>
      <c r="N3169" s="272"/>
      <c r="O3169" s="276"/>
      <c r="P3169" s="276"/>
      <c r="Q3169" s="276"/>
      <c r="R3169" s="272"/>
    </row>
    <row r="3170" spans="1:18" ht="15" customHeight="1">
      <c r="A3170" s="265" t="s">
        <v>1040</v>
      </c>
      <c r="B3170" s="588" t="s">
        <v>594</v>
      </c>
      <c r="C3170" s="601"/>
      <c r="D3170" s="269" t="s">
        <v>699</v>
      </c>
      <c r="E3170" s="269" t="s">
        <v>55</v>
      </c>
      <c r="F3170" s="269" t="s">
        <v>592</v>
      </c>
      <c r="G3170" s="268">
        <f t="shared" si="490"/>
        <v>0</v>
      </c>
      <c r="H3170" s="268">
        <f t="shared" si="491"/>
        <v>0</v>
      </c>
      <c r="I3170" s="273">
        <f t="shared" si="492"/>
        <v>0</v>
      </c>
      <c r="J3170" s="272"/>
      <c r="K3170" s="276"/>
      <c r="L3170" s="276"/>
      <c r="M3170" s="276"/>
      <c r="N3170" s="272"/>
      <c r="O3170" s="276"/>
      <c r="P3170" s="276"/>
      <c r="Q3170" s="276"/>
      <c r="R3170" s="272"/>
    </row>
    <row r="3171" spans="1:18" ht="15" customHeight="1">
      <c r="A3171" s="265" t="s">
        <v>1039</v>
      </c>
      <c r="B3171" s="588" t="s">
        <v>590</v>
      </c>
      <c r="C3171" s="601"/>
      <c r="D3171" s="269" t="s">
        <v>697</v>
      </c>
      <c r="E3171" s="269" t="s">
        <v>55</v>
      </c>
      <c r="F3171" s="269" t="s">
        <v>588</v>
      </c>
      <c r="G3171" s="268">
        <f t="shared" si="490"/>
        <v>0</v>
      </c>
      <c r="H3171" s="268">
        <f t="shared" si="491"/>
        <v>0</v>
      </c>
      <c r="I3171" s="273">
        <f t="shared" si="492"/>
        <v>0</v>
      </c>
      <c r="J3171" s="272"/>
      <c r="K3171" s="276"/>
      <c r="L3171" s="276"/>
      <c r="M3171" s="276"/>
      <c r="N3171" s="272"/>
      <c r="O3171" s="276"/>
      <c r="P3171" s="276"/>
      <c r="Q3171" s="276"/>
      <c r="R3171" s="272"/>
    </row>
    <row r="3172" spans="1:18" ht="15" customHeight="1">
      <c r="A3172" s="265" t="s">
        <v>1038</v>
      </c>
      <c r="B3172" s="588" t="s">
        <v>586</v>
      </c>
      <c r="C3172" s="601"/>
      <c r="D3172" s="269" t="s">
        <v>695</v>
      </c>
      <c r="E3172" s="269" t="s">
        <v>55</v>
      </c>
      <c r="F3172" s="269" t="s">
        <v>584</v>
      </c>
      <c r="G3172" s="268">
        <f t="shared" si="490"/>
        <v>0</v>
      </c>
      <c r="H3172" s="268">
        <f t="shared" si="491"/>
        <v>0</v>
      </c>
      <c r="I3172" s="273">
        <f t="shared" si="492"/>
        <v>0</v>
      </c>
      <c r="J3172" s="272"/>
      <c r="K3172" s="276"/>
      <c r="L3172" s="276"/>
      <c r="M3172" s="276"/>
      <c r="N3172" s="272"/>
      <c r="O3172" s="276"/>
      <c r="P3172" s="276"/>
      <c r="Q3172" s="276"/>
      <c r="R3172" s="272"/>
    </row>
    <row r="3173" spans="1:18" ht="15" customHeight="1">
      <c r="A3173" s="265" t="s">
        <v>1037</v>
      </c>
      <c r="B3173" s="588" t="s">
        <v>582</v>
      </c>
      <c r="C3173" s="601"/>
      <c r="D3173" s="269" t="s">
        <v>693</v>
      </c>
      <c r="E3173" s="269" t="s">
        <v>55</v>
      </c>
      <c r="F3173" s="269" t="s">
        <v>580</v>
      </c>
      <c r="G3173" s="268">
        <f t="shared" si="490"/>
        <v>0</v>
      </c>
      <c r="H3173" s="268">
        <f t="shared" si="491"/>
        <v>0</v>
      </c>
      <c r="I3173" s="273">
        <f t="shared" si="492"/>
        <v>0</v>
      </c>
      <c r="J3173" s="272"/>
      <c r="K3173" s="276"/>
      <c r="L3173" s="276"/>
      <c r="M3173" s="276"/>
      <c r="N3173" s="272"/>
      <c r="O3173" s="276"/>
      <c r="P3173" s="276"/>
      <c r="Q3173" s="276"/>
      <c r="R3173" s="272"/>
    </row>
    <row r="3174" spans="1:18" ht="25.5" customHeight="1">
      <c r="A3174" s="265" t="s">
        <v>1036</v>
      </c>
      <c r="B3174" s="588" t="s">
        <v>578</v>
      </c>
      <c r="C3174" s="589"/>
      <c r="D3174" s="269" t="s">
        <v>691</v>
      </c>
      <c r="E3174" s="269" t="s">
        <v>55</v>
      </c>
      <c r="F3174" s="269" t="s">
        <v>576</v>
      </c>
      <c r="G3174" s="268">
        <f t="shared" si="490"/>
        <v>0</v>
      </c>
      <c r="H3174" s="268">
        <f t="shared" si="491"/>
        <v>0</v>
      </c>
      <c r="I3174" s="273">
        <f t="shared" si="492"/>
        <v>0</v>
      </c>
      <c r="J3174" s="272"/>
      <c r="K3174" s="276">
        <v>0</v>
      </c>
      <c r="L3174" s="276">
        <v>0</v>
      </c>
      <c r="M3174" s="276">
        <v>0</v>
      </c>
      <c r="N3174" s="272"/>
      <c r="O3174" s="276">
        <v>0</v>
      </c>
      <c r="P3174" s="276">
        <v>0</v>
      </c>
      <c r="Q3174" s="276">
        <v>0</v>
      </c>
      <c r="R3174" s="272"/>
    </row>
    <row r="3175" spans="1:18" ht="15" customHeight="1">
      <c r="A3175" s="265" t="s">
        <v>1035</v>
      </c>
      <c r="B3175" s="588" t="s">
        <v>574</v>
      </c>
      <c r="C3175" s="601"/>
      <c r="D3175" s="269" t="s">
        <v>689</v>
      </c>
      <c r="E3175" s="269" t="s">
        <v>55</v>
      </c>
      <c r="F3175" s="269" t="s">
        <v>572</v>
      </c>
      <c r="G3175" s="268">
        <f t="shared" ref="G3175:G3209" si="493">K3175+O3175</f>
        <v>0</v>
      </c>
      <c r="H3175" s="268">
        <f t="shared" ref="H3175:H3209" si="494">L3175+P3175</f>
        <v>0</v>
      </c>
      <c r="I3175" s="273">
        <f t="shared" ref="I3175:I3209" si="495">M3175+Q3175</f>
        <v>0</v>
      </c>
      <c r="J3175" s="272"/>
      <c r="K3175" s="276"/>
      <c r="L3175" s="276"/>
      <c r="M3175" s="276"/>
      <c r="N3175" s="272"/>
      <c r="O3175" s="276"/>
      <c r="P3175" s="276"/>
      <c r="Q3175" s="276"/>
      <c r="R3175" s="272"/>
    </row>
    <row r="3176" spans="1:18" ht="15" customHeight="1">
      <c r="A3176" s="265" t="s">
        <v>1034</v>
      </c>
      <c r="B3176" s="588" t="s">
        <v>570</v>
      </c>
      <c r="C3176" s="601"/>
      <c r="D3176" s="269" t="s">
        <v>687</v>
      </c>
      <c r="E3176" s="269" t="s">
        <v>55</v>
      </c>
      <c r="F3176" s="269" t="s">
        <v>568</v>
      </c>
      <c r="G3176" s="268">
        <f t="shared" si="493"/>
        <v>0</v>
      </c>
      <c r="H3176" s="268">
        <f t="shared" si="494"/>
        <v>0</v>
      </c>
      <c r="I3176" s="273">
        <f t="shared" si="495"/>
        <v>0</v>
      </c>
      <c r="J3176" s="272"/>
      <c r="K3176" s="276"/>
      <c r="L3176" s="276"/>
      <c r="M3176" s="276"/>
      <c r="N3176" s="272"/>
      <c r="O3176" s="276"/>
      <c r="P3176" s="276"/>
      <c r="Q3176" s="276"/>
      <c r="R3176" s="272"/>
    </row>
    <row r="3177" spans="1:18">
      <c r="A3177" s="265" t="s">
        <v>1033</v>
      </c>
      <c r="B3177" s="588" t="s">
        <v>685</v>
      </c>
      <c r="C3177" s="589"/>
      <c r="D3177" s="269" t="s">
        <v>684</v>
      </c>
      <c r="E3177" s="269" t="s">
        <v>683</v>
      </c>
      <c r="F3177" s="269" t="s">
        <v>576</v>
      </c>
      <c r="G3177" s="268">
        <f t="shared" si="493"/>
        <v>1837069.69</v>
      </c>
      <c r="H3177" s="268">
        <f t="shared" si="494"/>
        <v>4892866.9800000004</v>
      </c>
      <c r="I3177" s="273">
        <f t="shared" si="495"/>
        <v>4892866.9800000004</v>
      </c>
      <c r="J3177" s="272"/>
      <c r="K3177" s="276">
        <v>1837069.69</v>
      </c>
      <c r="L3177" s="276">
        <v>4892866.9800000004</v>
      </c>
      <c r="M3177" s="276">
        <v>4892866.9800000004</v>
      </c>
      <c r="N3177" s="272"/>
      <c r="O3177" s="276">
        <v>0</v>
      </c>
      <c r="P3177" s="276">
        <v>0</v>
      </c>
      <c r="Q3177" s="276">
        <v>0</v>
      </c>
      <c r="R3177" s="272"/>
    </row>
    <row r="3178" spans="1:18" ht="25.5" customHeight="1">
      <c r="A3178" s="265" t="s">
        <v>1032</v>
      </c>
      <c r="B3178" s="588" t="s">
        <v>681</v>
      </c>
      <c r="C3178" s="589"/>
      <c r="D3178" s="269" t="s">
        <v>680</v>
      </c>
      <c r="E3178" s="269" t="s">
        <v>55</v>
      </c>
      <c r="F3178" s="269" t="s">
        <v>576</v>
      </c>
      <c r="G3178" s="268">
        <f t="shared" si="493"/>
        <v>0</v>
      </c>
      <c r="H3178" s="268">
        <f t="shared" si="494"/>
        <v>0</v>
      </c>
      <c r="I3178" s="273">
        <f t="shared" si="495"/>
        <v>0</v>
      </c>
      <c r="J3178" s="272"/>
      <c r="K3178" s="276">
        <v>0</v>
      </c>
      <c r="L3178" s="276">
        <v>0</v>
      </c>
      <c r="M3178" s="276">
        <v>0</v>
      </c>
      <c r="N3178" s="272"/>
      <c r="O3178" s="276">
        <v>0</v>
      </c>
      <c r="P3178" s="276">
        <v>0</v>
      </c>
      <c r="Q3178" s="276">
        <v>0</v>
      </c>
      <c r="R3178" s="272"/>
    </row>
    <row r="3179" spans="1:18" ht="15" customHeight="1">
      <c r="A3179" s="265" t="s">
        <v>1031</v>
      </c>
      <c r="B3179" s="588" t="s">
        <v>678</v>
      </c>
      <c r="C3179" s="601"/>
      <c r="D3179" s="269" t="s">
        <v>677</v>
      </c>
      <c r="E3179" s="269" t="s">
        <v>55</v>
      </c>
      <c r="F3179" s="269" t="s">
        <v>673</v>
      </c>
      <c r="G3179" s="268">
        <f t="shared" si="493"/>
        <v>0</v>
      </c>
      <c r="H3179" s="268">
        <f t="shared" si="494"/>
        <v>0</v>
      </c>
      <c r="I3179" s="273">
        <f t="shared" si="495"/>
        <v>0</v>
      </c>
      <c r="J3179" s="272"/>
      <c r="K3179" s="276"/>
      <c r="L3179" s="276"/>
      <c r="M3179" s="276"/>
      <c r="N3179" s="272"/>
      <c r="O3179" s="276"/>
      <c r="P3179" s="276"/>
      <c r="Q3179" s="276"/>
      <c r="R3179" s="272"/>
    </row>
    <row r="3180" spans="1:18" ht="15" customHeight="1">
      <c r="A3180" s="265" t="s">
        <v>1030</v>
      </c>
      <c r="B3180" s="588" t="s">
        <v>675</v>
      </c>
      <c r="C3180" s="601"/>
      <c r="D3180" s="269" t="s">
        <v>674</v>
      </c>
      <c r="E3180" s="269" t="s">
        <v>55</v>
      </c>
      <c r="F3180" s="269" t="s">
        <v>673</v>
      </c>
      <c r="G3180" s="268">
        <f t="shared" si="493"/>
        <v>0</v>
      </c>
      <c r="H3180" s="268">
        <f t="shared" si="494"/>
        <v>0</v>
      </c>
      <c r="I3180" s="273">
        <f t="shared" si="495"/>
        <v>0</v>
      </c>
      <c r="J3180" s="272"/>
      <c r="K3180" s="276"/>
      <c r="L3180" s="276"/>
      <c r="M3180" s="276"/>
      <c r="N3180" s="272"/>
      <c r="O3180" s="276"/>
      <c r="P3180" s="276"/>
      <c r="Q3180" s="276"/>
      <c r="R3180" s="272"/>
    </row>
    <row r="3181" spans="1:18" ht="15" customHeight="1">
      <c r="A3181" s="265" t="s">
        <v>669</v>
      </c>
      <c r="B3181" s="588" t="s">
        <v>640</v>
      </c>
      <c r="C3181" s="601"/>
      <c r="D3181" s="269" t="s">
        <v>671</v>
      </c>
      <c r="E3181" s="269" t="s">
        <v>55</v>
      </c>
      <c r="F3181" s="269" t="s">
        <v>670</v>
      </c>
      <c r="G3181" s="268">
        <f t="shared" si="493"/>
        <v>0</v>
      </c>
      <c r="H3181" s="268">
        <f t="shared" si="494"/>
        <v>0</v>
      </c>
      <c r="I3181" s="273">
        <f t="shared" si="495"/>
        <v>0</v>
      </c>
      <c r="J3181" s="272"/>
      <c r="K3181" s="276"/>
      <c r="L3181" s="276"/>
      <c r="M3181" s="276"/>
      <c r="N3181" s="272"/>
      <c r="O3181" s="276"/>
      <c r="P3181" s="276"/>
      <c r="Q3181" s="276"/>
      <c r="R3181" s="272"/>
    </row>
    <row r="3182" spans="1:18" ht="15" customHeight="1">
      <c r="A3182" s="265" t="s">
        <v>669</v>
      </c>
      <c r="B3182" s="588" t="s">
        <v>574</v>
      </c>
      <c r="C3182" s="601"/>
      <c r="D3182" s="269">
        <v>2123</v>
      </c>
      <c r="E3182" s="269" t="s">
        <v>55</v>
      </c>
      <c r="F3182" s="269" t="s">
        <v>668</v>
      </c>
      <c r="G3182" s="268">
        <f t="shared" si="493"/>
        <v>0</v>
      </c>
      <c r="H3182" s="268">
        <f t="shared" si="494"/>
        <v>0</v>
      </c>
      <c r="I3182" s="273">
        <f t="shared" si="495"/>
        <v>0</v>
      </c>
      <c r="J3182" s="272"/>
      <c r="K3182" s="276"/>
      <c r="L3182" s="276"/>
      <c r="M3182" s="276"/>
      <c r="N3182" s="272"/>
      <c r="O3182" s="276"/>
      <c r="P3182" s="276"/>
      <c r="Q3182" s="276"/>
      <c r="R3182" s="272"/>
    </row>
    <row r="3183" spans="1:18" ht="15" customHeight="1">
      <c r="A3183" s="265" t="s">
        <v>1029</v>
      </c>
      <c r="B3183" s="588" t="s">
        <v>570</v>
      </c>
      <c r="C3183" s="601"/>
      <c r="D3183" s="269">
        <v>2114</v>
      </c>
      <c r="E3183" s="269" t="s">
        <v>55</v>
      </c>
      <c r="F3183" s="269" t="s">
        <v>665</v>
      </c>
      <c r="G3183" s="268">
        <f t="shared" si="493"/>
        <v>0</v>
      </c>
      <c r="H3183" s="268">
        <f t="shared" si="494"/>
        <v>0</v>
      </c>
      <c r="I3183" s="273">
        <f t="shared" si="495"/>
        <v>0</v>
      </c>
      <c r="J3183" s="272"/>
      <c r="K3183" s="276"/>
      <c r="L3183" s="276"/>
      <c r="M3183" s="276"/>
      <c r="N3183" s="272"/>
      <c r="O3183" s="276"/>
      <c r="P3183" s="276"/>
      <c r="Q3183" s="276"/>
      <c r="R3183" s="272"/>
    </row>
    <row r="3184" spans="1:18" ht="25.5" customHeight="1">
      <c r="A3184" s="265" t="s">
        <v>1028</v>
      </c>
      <c r="B3184" s="588" t="s">
        <v>663</v>
      </c>
      <c r="C3184" s="589"/>
      <c r="D3184" s="269" t="s">
        <v>662</v>
      </c>
      <c r="E3184" s="269" t="s">
        <v>55</v>
      </c>
      <c r="F3184" s="269" t="s">
        <v>576</v>
      </c>
      <c r="G3184" s="268">
        <f t="shared" si="493"/>
        <v>1837069.69</v>
      </c>
      <c r="H3184" s="268">
        <f t="shared" si="494"/>
        <v>4892866.9800000004</v>
      </c>
      <c r="I3184" s="273">
        <f t="shared" si="495"/>
        <v>4892866.9800000004</v>
      </c>
      <c r="J3184" s="272"/>
      <c r="K3184" s="276">
        <v>1837069.69</v>
      </c>
      <c r="L3184" s="276">
        <v>4892866.9800000004</v>
      </c>
      <c r="M3184" s="276">
        <v>4892866.9800000004</v>
      </c>
      <c r="N3184" s="272"/>
      <c r="O3184" s="276">
        <v>0</v>
      </c>
      <c r="P3184" s="276">
        <v>0</v>
      </c>
      <c r="Q3184" s="276">
        <v>0</v>
      </c>
      <c r="R3184" s="272"/>
    </row>
    <row r="3185" spans="1:18">
      <c r="A3185" s="265" t="s">
        <v>1027</v>
      </c>
      <c r="B3185" s="588" t="s">
        <v>660</v>
      </c>
      <c r="C3185" s="589"/>
      <c r="D3185" s="269" t="s">
        <v>659</v>
      </c>
      <c r="E3185" s="269" t="s">
        <v>55</v>
      </c>
      <c r="F3185" s="269" t="s">
        <v>658</v>
      </c>
      <c r="G3185" s="268">
        <f t="shared" si="493"/>
        <v>10000</v>
      </c>
      <c r="H3185" s="268">
        <f t="shared" si="494"/>
        <v>90000</v>
      </c>
      <c r="I3185" s="273">
        <f t="shared" si="495"/>
        <v>90000</v>
      </c>
      <c r="J3185" s="272"/>
      <c r="K3185" s="276">
        <v>10000</v>
      </c>
      <c r="L3185" s="276">
        <v>90000</v>
      </c>
      <c r="M3185" s="276">
        <v>90000</v>
      </c>
      <c r="N3185" s="272"/>
      <c r="O3185" s="276"/>
      <c r="P3185" s="276"/>
      <c r="Q3185" s="276"/>
      <c r="R3185" s="272"/>
    </row>
    <row r="3186" spans="1:18" ht="15" customHeight="1">
      <c r="A3186" s="265" t="s">
        <v>1026</v>
      </c>
      <c r="B3186" s="588" t="s">
        <v>656</v>
      </c>
      <c r="C3186" s="601"/>
      <c r="D3186" s="269" t="s">
        <v>655</v>
      </c>
      <c r="E3186" s="269" t="s">
        <v>55</v>
      </c>
      <c r="F3186" s="269" t="s">
        <v>654</v>
      </c>
      <c r="G3186" s="268">
        <f t="shared" si="493"/>
        <v>0</v>
      </c>
      <c r="H3186" s="268">
        <f t="shared" si="494"/>
        <v>0</v>
      </c>
      <c r="I3186" s="273">
        <f t="shared" si="495"/>
        <v>0</v>
      </c>
      <c r="J3186" s="272"/>
      <c r="K3186" s="276"/>
      <c r="L3186" s="276"/>
      <c r="M3186" s="276"/>
      <c r="N3186" s="272"/>
      <c r="O3186" s="276"/>
      <c r="P3186" s="276"/>
      <c r="Q3186" s="276"/>
      <c r="R3186" s="272"/>
    </row>
    <row r="3187" spans="1:18">
      <c r="A3187" s="265" t="s">
        <v>1025</v>
      </c>
      <c r="B3187" s="588" t="s">
        <v>652</v>
      </c>
      <c r="C3187" s="589"/>
      <c r="D3187" s="269" t="s">
        <v>651</v>
      </c>
      <c r="E3187" s="269" t="s">
        <v>55</v>
      </c>
      <c r="F3187" s="269" t="s">
        <v>650</v>
      </c>
      <c r="G3187" s="268">
        <f t="shared" si="493"/>
        <v>231000</v>
      </c>
      <c r="H3187" s="268">
        <f t="shared" si="494"/>
        <v>2831470.3</v>
      </c>
      <c r="I3187" s="273">
        <f t="shared" si="495"/>
        <v>2831470.3</v>
      </c>
      <c r="J3187" s="272"/>
      <c r="K3187" s="276">
        <v>231000</v>
      </c>
      <c r="L3187" s="276">
        <v>2831470.3</v>
      </c>
      <c r="M3187" s="276">
        <v>2831470.3</v>
      </c>
      <c r="N3187" s="272"/>
      <c r="O3187" s="276"/>
      <c r="P3187" s="276"/>
      <c r="Q3187" s="276"/>
      <c r="R3187" s="272"/>
    </row>
    <row r="3188" spans="1:18" ht="15" customHeight="1">
      <c r="A3188" s="265" t="s">
        <v>1024</v>
      </c>
      <c r="B3188" s="588" t="s">
        <v>648</v>
      </c>
      <c r="C3188" s="601"/>
      <c r="D3188" s="269" t="s">
        <v>647</v>
      </c>
      <c r="E3188" s="269" t="s">
        <v>55</v>
      </c>
      <c r="F3188" s="269" t="s">
        <v>646</v>
      </c>
      <c r="G3188" s="268">
        <f t="shared" si="493"/>
        <v>0</v>
      </c>
      <c r="H3188" s="268">
        <f t="shared" si="494"/>
        <v>0</v>
      </c>
      <c r="I3188" s="273">
        <f t="shared" si="495"/>
        <v>0</v>
      </c>
      <c r="J3188" s="272"/>
      <c r="K3188" s="276"/>
      <c r="L3188" s="276"/>
      <c r="M3188" s="276"/>
      <c r="N3188" s="272"/>
      <c r="O3188" s="276"/>
      <c r="P3188" s="276"/>
      <c r="Q3188" s="276"/>
      <c r="R3188" s="272"/>
    </row>
    <row r="3189" spans="1:18">
      <c r="A3189" s="265" t="s">
        <v>1023</v>
      </c>
      <c r="B3189" s="588" t="s">
        <v>644</v>
      </c>
      <c r="C3189" s="589"/>
      <c r="D3189" s="269" t="s">
        <v>643</v>
      </c>
      <c r="E3189" s="269" t="s">
        <v>55</v>
      </c>
      <c r="F3189" s="269" t="s">
        <v>642</v>
      </c>
      <c r="G3189" s="268">
        <f t="shared" si="493"/>
        <v>471248.72</v>
      </c>
      <c r="H3189" s="268">
        <f t="shared" si="494"/>
        <v>1007175.05</v>
      </c>
      <c r="I3189" s="273">
        <f t="shared" si="495"/>
        <v>1007175.05</v>
      </c>
      <c r="J3189" s="272"/>
      <c r="K3189" s="276">
        <v>471248.72</v>
      </c>
      <c r="L3189" s="276">
        <v>1007175.05</v>
      </c>
      <c r="M3189" s="276">
        <v>1007175.05</v>
      </c>
      <c r="N3189" s="272"/>
      <c r="O3189" s="276">
        <v>0</v>
      </c>
      <c r="P3189" s="276">
        <v>0</v>
      </c>
      <c r="Q3189" s="276">
        <v>0</v>
      </c>
      <c r="R3189" s="272"/>
    </row>
    <row r="3190" spans="1:18">
      <c r="A3190" s="265" t="s">
        <v>1022</v>
      </c>
      <c r="B3190" s="588" t="s">
        <v>640</v>
      </c>
      <c r="C3190" s="589"/>
      <c r="D3190" s="269" t="s">
        <v>639</v>
      </c>
      <c r="E3190" s="269" t="s">
        <v>55</v>
      </c>
      <c r="F3190" s="269" t="s">
        <v>638</v>
      </c>
      <c r="G3190" s="268">
        <f t="shared" si="493"/>
        <v>1024221.63</v>
      </c>
      <c r="H3190" s="268">
        <f t="shared" si="494"/>
        <v>964221.63</v>
      </c>
      <c r="I3190" s="273">
        <f t="shared" si="495"/>
        <v>964221.63</v>
      </c>
      <c r="J3190" s="272"/>
      <c r="K3190" s="276">
        <v>1024221.63</v>
      </c>
      <c r="L3190" s="276">
        <v>964221.63</v>
      </c>
      <c r="M3190" s="276">
        <v>964221.63</v>
      </c>
      <c r="N3190" s="272"/>
      <c r="O3190" s="276">
        <v>0</v>
      </c>
      <c r="P3190" s="276">
        <v>0</v>
      </c>
      <c r="Q3190" s="276">
        <v>0</v>
      </c>
      <c r="R3190" s="272"/>
    </row>
    <row r="3191" spans="1:18" ht="15" customHeight="1">
      <c r="A3191" s="265" t="s">
        <v>632</v>
      </c>
      <c r="B3191" s="588" t="s">
        <v>636</v>
      </c>
      <c r="C3191" s="601"/>
      <c r="D3191" s="269">
        <v>2262</v>
      </c>
      <c r="E3191" s="269" t="s">
        <v>55</v>
      </c>
      <c r="F3191" s="269" t="s">
        <v>634</v>
      </c>
      <c r="G3191" s="268">
        <f t="shared" si="493"/>
        <v>0</v>
      </c>
      <c r="H3191" s="268">
        <f t="shared" si="494"/>
        <v>0</v>
      </c>
      <c r="I3191" s="273">
        <f t="shared" si="495"/>
        <v>0</v>
      </c>
      <c r="J3191" s="272"/>
      <c r="K3191" s="276"/>
      <c r="L3191" s="276"/>
      <c r="M3191" s="276"/>
      <c r="N3191" s="272"/>
      <c r="O3191" s="276"/>
      <c r="P3191" s="276"/>
      <c r="Q3191" s="276"/>
      <c r="R3191" s="272"/>
    </row>
    <row r="3192" spans="1:18" ht="15" customHeight="1">
      <c r="A3192" s="265" t="s">
        <v>632</v>
      </c>
      <c r="B3192" s="588" t="s">
        <v>574</v>
      </c>
      <c r="C3192" s="601"/>
      <c r="D3192" s="269">
        <v>2263</v>
      </c>
      <c r="E3192" s="269" t="s">
        <v>55</v>
      </c>
      <c r="F3192" s="269" t="s">
        <v>633</v>
      </c>
      <c r="G3192" s="268">
        <f t="shared" si="493"/>
        <v>0</v>
      </c>
      <c r="H3192" s="268">
        <f t="shared" si="494"/>
        <v>0</v>
      </c>
      <c r="I3192" s="273">
        <f t="shared" si="495"/>
        <v>0</v>
      </c>
      <c r="J3192" s="272"/>
      <c r="K3192" s="276"/>
      <c r="L3192" s="276"/>
      <c r="M3192" s="276"/>
      <c r="N3192" s="272"/>
      <c r="O3192" s="276"/>
      <c r="P3192" s="276"/>
      <c r="Q3192" s="276"/>
      <c r="R3192" s="272"/>
    </row>
    <row r="3193" spans="1:18" ht="15" customHeight="1">
      <c r="A3193" s="265" t="s">
        <v>632</v>
      </c>
      <c r="B3193" s="588" t="s">
        <v>631</v>
      </c>
      <c r="C3193" s="601"/>
      <c r="D3193" s="269">
        <v>2264</v>
      </c>
      <c r="E3193" s="269" t="s">
        <v>55</v>
      </c>
      <c r="F3193" s="269" t="s">
        <v>630</v>
      </c>
      <c r="G3193" s="268">
        <f t="shared" si="493"/>
        <v>0</v>
      </c>
      <c r="H3193" s="268">
        <f t="shared" si="494"/>
        <v>0</v>
      </c>
      <c r="I3193" s="273">
        <f t="shared" si="495"/>
        <v>0</v>
      </c>
      <c r="J3193" s="272"/>
      <c r="K3193" s="276"/>
      <c r="L3193" s="276"/>
      <c r="M3193" s="276"/>
      <c r="N3193" s="272"/>
      <c r="O3193" s="276"/>
      <c r="P3193" s="276"/>
      <c r="Q3193" s="276"/>
      <c r="R3193" s="272"/>
    </row>
    <row r="3194" spans="1:18">
      <c r="A3194" s="265" t="s">
        <v>1021</v>
      </c>
      <c r="B3194" s="588" t="s">
        <v>570</v>
      </c>
      <c r="C3194" s="589"/>
      <c r="D3194" s="269" t="s">
        <v>628</v>
      </c>
      <c r="E3194" s="269" t="s">
        <v>55</v>
      </c>
      <c r="F3194" s="269" t="s">
        <v>627</v>
      </c>
      <c r="G3194" s="268">
        <f t="shared" si="493"/>
        <v>0</v>
      </c>
      <c r="H3194" s="268">
        <f t="shared" si="494"/>
        <v>0</v>
      </c>
      <c r="I3194" s="273">
        <f t="shared" si="495"/>
        <v>0</v>
      </c>
      <c r="J3194" s="272"/>
      <c r="K3194" s="276">
        <v>0</v>
      </c>
      <c r="L3194" s="276">
        <v>0</v>
      </c>
      <c r="M3194" s="276">
        <v>0</v>
      </c>
      <c r="N3194" s="272"/>
      <c r="O3194" s="276">
        <v>0</v>
      </c>
      <c r="P3194" s="276">
        <v>0</v>
      </c>
      <c r="Q3194" s="276">
        <v>0</v>
      </c>
      <c r="R3194" s="272"/>
    </row>
    <row r="3195" spans="1:18" ht="15" customHeight="1">
      <c r="A3195" s="265" t="s">
        <v>1020</v>
      </c>
      <c r="B3195" s="588" t="s">
        <v>625</v>
      </c>
      <c r="C3195" s="601"/>
      <c r="D3195" s="269" t="s">
        <v>624</v>
      </c>
      <c r="E3195" s="269" t="s">
        <v>55</v>
      </c>
      <c r="F3195" s="269" t="s">
        <v>623</v>
      </c>
      <c r="G3195" s="268">
        <f t="shared" si="493"/>
        <v>0</v>
      </c>
      <c r="H3195" s="268">
        <f t="shared" si="494"/>
        <v>0</v>
      </c>
      <c r="I3195" s="273">
        <f t="shared" si="495"/>
        <v>0</v>
      </c>
      <c r="J3195" s="272"/>
      <c r="K3195" s="276"/>
      <c r="L3195" s="276"/>
      <c r="M3195" s="276"/>
      <c r="N3195" s="272"/>
      <c r="O3195" s="276"/>
      <c r="P3195" s="276"/>
      <c r="Q3195" s="276"/>
      <c r="R3195" s="272"/>
    </row>
    <row r="3196" spans="1:18">
      <c r="A3196" s="265" t="s">
        <v>1019</v>
      </c>
      <c r="B3196" s="588" t="s">
        <v>621</v>
      </c>
      <c r="C3196" s="589"/>
      <c r="D3196" s="269" t="s">
        <v>620</v>
      </c>
      <c r="E3196" s="269" t="s">
        <v>55</v>
      </c>
      <c r="F3196" s="269" t="s">
        <v>576</v>
      </c>
      <c r="G3196" s="268">
        <f t="shared" si="493"/>
        <v>100599.34</v>
      </c>
      <c r="H3196" s="268">
        <f t="shared" si="494"/>
        <v>0</v>
      </c>
      <c r="I3196" s="273">
        <f t="shared" si="495"/>
        <v>0</v>
      </c>
      <c r="J3196" s="272"/>
      <c r="K3196" s="276">
        <v>100599.34</v>
      </c>
      <c r="L3196" s="276">
        <v>0</v>
      </c>
      <c r="M3196" s="276">
        <v>0</v>
      </c>
      <c r="N3196" s="272"/>
      <c r="O3196" s="276">
        <v>0</v>
      </c>
      <c r="P3196" s="276">
        <v>0</v>
      </c>
      <c r="Q3196" s="276">
        <v>0</v>
      </c>
      <c r="R3196" s="272"/>
    </row>
    <row r="3197" spans="1:18" ht="15" customHeight="1">
      <c r="A3197" s="265" t="s">
        <v>1018</v>
      </c>
      <c r="B3197" s="588" t="s">
        <v>618</v>
      </c>
      <c r="C3197" s="601"/>
      <c r="D3197" s="269" t="s">
        <v>617</v>
      </c>
      <c r="E3197" s="269" t="s">
        <v>55</v>
      </c>
      <c r="F3197" s="269" t="s">
        <v>616</v>
      </c>
      <c r="G3197" s="268">
        <f t="shared" si="493"/>
        <v>0</v>
      </c>
      <c r="H3197" s="268">
        <f t="shared" si="494"/>
        <v>0</v>
      </c>
      <c r="I3197" s="273">
        <f t="shared" si="495"/>
        <v>0</v>
      </c>
      <c r="J3197" s="272"/>
      <c r="K3197" s="276"/>
      <c r="L3197" s="276"/>
      <c r="M3197" s="276"/>
      <c r="N3197" s="272"/>
      <c r="O3197" s="276"/>
      <c r="P3197" s="276"/>
      <c r="Q3197" s="276"/>
      <c r="R3197" s="272"/>
    </row>
    <row r="3198" spans="1:18" ht="15" customHeight="1">
      <c r="A3198" s="265" t="s">
        <v>1017</v>
      </c>
      <c r="B3198" s="588" t="s">
        <v>614</v>
      </c>
      <c r="C3198" s="601"/>
      <c r="D3198" s="269" t="s">
        <v>613</v>
      </c>
      <c r="E3198" s="269" t="s">
        <v>55</v>
      </c>
      <c r="F3198" s="269" t="s">
        <v>612</v>
      </c>
      <c r="G3198" s="268">
        <f t="shared" si="493"/>
        <v>0</v>
      </c>
      <c r="H3198" s="268">
        <f t="shared" si="494"/>
        <v>0</v>
      </c>
      <c r="I3198" s="273">
        <f t="shared" si="495"/>
        <v>0</v>
      </c>
      <c r="J3198" s="272"/>
      <c r="K3198" s="276"/>
      <c r="L3198" s="276"/>
      <c r="M3198" s="276"/>
      <c r="N3198" s="272"/>
      <c r="O3198" s="276"/>
      <c r="P3198" s="276"/>
      <c r="Q3198" s="276"/>
      <c r="R3198" s="272"/>
    </row>
    <row r="3199" spans="1:18" ht="15" customHeight="1">
      <c r="A3199" s="265" t="s">
        <v>1016</v>
      </c>
      <c r="B3199" s="588" t="s">
        <v>610</v>
      </c>
      <c r="C3199" s="601"/>
      <c r="D3199" s="269" t="s">
        <v>609</v>
      </c>
      <c r="E3199" s="269" t="s">
        <v>55</v>
      </c>
      <c r="F3199" s="269" t="s">
        <v>608</v>
      </c>
      <c r="G3199" s="268">
        <f t="shared" si="493"/>
        <v>0</v>
      </c>
      <c r="H3199" s="268">
        <f t="shared" si="494"/>
        <v>0</v>
      </c>
      <c r="I3199" s="273">
        <f t="shared" si="495"/>
        <v>0</v>
      </c>
      <c r="J3199" s="272"/>
      <c r="K3199" s="276"/>
      <c r="L3199" s="276"/>
      <c r="M3199" s="276"/>
      <c r="N3199" s="272"/>
      <c r="O3199" s="276"/>
      <c r="P3199" s="276"/>
      <c r="Q3199" s="276"/>
      <c r="R3199" s="272"/>
    </row>
    <row r="3200" spans="1:18" ht="15" customHeight="1">
      <c r="A3200" s="265" t="s">
        <v>1015</v>
      </c>
      <c r="B3200" s="588" t="s">
        <v>606</v>
      </c>
      <c r="C3200" s="601"/>
      <c r="D3200" s="269" t="s">
        <v>605</v>
      </c>
      <c r="E3200" s="269" t="s">
        <v>55</v>
      </c>
      <c r="F3200" s="269" t="s">
        <v>604</v>
      </c>
      <c r="G3200" s="268">
        <f t="shared" si="493"/>
        <v>0</v>
      </c>
      <c r="H3200" s="268">
        <f t="shared" si="494"/>
        <v>0</v>
      </c>
      <c r="I3200" s="273">
        <f t="shared" si="495"/>
        <v>0</v>
      </c>
      <c r="J3200" s="272"/>
      <c r="K3200" s="276"/>
      <c r="L3200" s="276"/>
      <c r="M3200" s="276"/>
      <c r="N3200" s="272"/>
      <c r="O3200" s="276"/>
      <c r="P3200" s="276"/>
      <c r="Q3200" s="276"/>
      <c r="R3200" s="272"/>
    </row>
    <row r="3201" spans="1:18" ht="15" customHeight="1">
      <c r="A3201" s="265" t="s">
        <v>1014</v>
      </c>
      <c r="B3201" s="588" t="s">
        <v>602</v>
      </c>
      <c r="C3201" s="601"/>
      <c r="D3201" s="269" t="s">
        <v>601</v>
      </c>
      <c r="E3201" s="269" t="s">
        <v>55</v>
      </c>
      <c r="F3201" s="269" t="s">
        <v>600</v>
      </c>
      <c r="G3201" s="268">
        <f t="shared" si="493"/>
        <v>0</v>
      </c>
      <c r="H3201" s="268">
        <f t="shared" si="494"/>
        <v>0</v>
      </c>
      <c r="I3201" s="273">
        <f t="shared" si="495"/>
        <v>0</v>
      </c>
      <c r="J3201" s="272"/>
      <c r="K3201" s="276"/>
      <c r="L3201" s="276"/>
      <c r="M3201" s="276"/>
      <c r="N3201" s="272"/>
      <c r="O3201" s="276"/>
      <c r="P3201" s="276"/>
      <c r="Q3201" s="276"/>
      <c r="R3201" s="272"/>
    </row>
    <row r="3202" spans="1:18" ht="25.5" customHeight="1">
      <c r="A3202" s="265" t="s">
        <v>1013</v>
      </c>
      <c r="B3202" s="588" t="s">
        <v>598</v>
      </c>
      <c r="C3202" s="589"/>
      <c r="D3202" s="269" t="s">
        <v>597</v>
      </c>
      <c r="E3202" s="269" t="s">
        <v>55</v>
      </c>
      <c r="F3202" s="269" t="s">
        <v>596</v>
      </c>
      <c r="G3202" s="268">
        <f t="shared" si="493"/>
        <v>100599.34</v>
      </c>
      <c r="H3202" s="268">
        <f t="shared" si="494"/>
        <v>0</v>
      </c>
      <c r="I3202" s="273">
        <f t="shared" si="495"/>
        <v>0</v>
      </c>
      <c r="J3202" s="272"/>
      <c r="K3202" s="276">
        <v>100599.34</v>
      </c>
      <c r="L3202" s="276"/>
      <c r="M3202" s="276"/>
      <c r="N3202" s="272"/>
      <c r="O3202" s="276"/>
      <c r="P3202" s="276"/>
      <c r="Q3202" s="276"/>
      <c r="R3202" s="272"/>
    </row>
    <row r="3203" spans="1:18" ht="15" customHeight="1">
      <c r="A3203" s="265" t="s">
        <v>1012</v>
      </c>
      <c r="B3203" s="588" t="s">
        <v>594</v>
      </c>
      <c r="C3203" s="601"/>
      <c r="D3203" s="269" t="s">
        <v>593</v>
      </c>
      <c r="E3203" s="269" t="s">
        <v>55</v>
      </c>
      <c r="F3203" s="269" t="s">
        <v>592</v>
      </c>
      <c r="G3203" s="268">
        <f t="shared" si="493"/>
        <v>0</v>
      </c>
      <c r="H3203" s="268">
        <f t="shared" si="494"/>
        <v>0</v>
      </c>
      <c r="I3203" s="273">
        <f t="shared" si="495"/>
        <v>0</v>
      </c>
      <c r="J3203" s="272"/>
      <c r="K3203" s="276"/>
      <c r="L3203" s="276"/>
      <c r="M3203" s="276"/>
      <c r="N3203" s="272"/>
      <c r="O3203" s="276"/>
      <c r="P3203" s="276"/>
      <c r="Q3203" s="276"/>
      <c r="R3203" s="272"/>
    </row>
    <row r="3204" spans="1:18" ht="15" customHeight="1">
      <c r="A3204" s="265" t="s">
        <v>1011</v>
      </c>
      <c r="B3204" s="588" t="s">
        <v>590</v>
      </c>
      <c r="C3204" s="601"/>
      <c r="D3204" s="269" t="s">
        <v>589</v>
      </c>
      <c r="E3204" s="269" t="s">
        <v>55</v>
      </c>
      <c r="F3204" s="269" t="s">
        <v>588</v>
      </c>
      <c r="G3204" s="268">
        <f t="shared" si="493"/>
        <v>0</v>
      </c>
      <c r="H3204" s="268">
        <f t="shared" si="494"/>
        <v>0</v>
      </c>
      <c r="I3204" s="273">
        <f t="shared" si="495"/>
        <v>0</v>
      </c>
      <c r="J3204" s="272"/>
      <c r="K3204" s="276"/>
      <c r="L3204" s="276"/>
      <c r="M3204" s="276"/>
      <c r="N3204" s="272"/>
      <c r="O3204" s="276"/>
      <c r="P3204" s="276"/>
      <c r="Q3204" s="276"/>
      <c r="R3204" s="272"/>
    </row>
    <row r="3205" spans="1:18" ht="15" customHeight="1">
      <c r="A3205" s="265" t="s">
        <v>1010</v>
      </c>
      <c r="B3205" s="588" t="s">
        <v>586</v>
      </c>
      <c r="C3205" s="601"/>
      <c r="D3205" s="269" t="s">
        <v>585</v>
      </c>
      <c r="E3205" s="269" t="s">
        <v>55</v>
      </c>
      <c r="F3205" s="269" t="s">
        <v>584</v>
      </c>
      <c r="G3205" s="268">
        <f t="shared" si="493"/>
        <v>0</v>
      </c>
      <c r="H3205" s="268">
        <f t="shared" si="494"/>
        <v>0</v>
      </c>
      <c r="I3205" s="273">
        <f t="shared" si="495"/>
        <v>0</v>
      </c>
      <c r="J3205" s="272"/>
      <c r="K3205" s="276"/>
      <c r="L3205" s="276"/>
      <c r="M3205" s="276"/>
      <c r="N3205" s="272"/>
      <c r="O3205" s="276"/>
      <c r="P3205" s="276"/>
      <c r="Q3205" s="276"/>
      <c r="R3205" s="272"/>
    </row>
    <row r="3206" spans="1:18" ht="15" customHeight="1">
      <c r="A3206" s="265" t="s">
        <v>1009</v>
      </c>
      <c r="B3206" s="588" t="s">
        <v>582</v>
      </c>
      <c r="C3206" s="601"/>
      <c r="D3206" s="269" t="s">
        <v>581</v>
      </c>
      <c r="E3206" s="269" t="s">
        <v>55</v>
      </c>
      <c r="F3206" s="269" t="s">
        <v>580</v>
      </c>
      <c r="G3206" s="268">
        <f t="shared" si="493"/>
        <v>0</v>
      </c>
      <c r="H3206" s="268">
        <f t="shared" si="494"/>
        <v>0</v>
      </c>
      <c r="I3206" s="273">
        <f t="shared" si="495"/>
        <v>0</v>
      </c>
      <c r="J3206" s="272"/>
      <c r="K3206" s="276"/>
      <c r="L3206" s="276"/>
      <c r="M3206" s="276"/>
      <c r="N3206" s="272"/>
      <c r="O3206" s="276"/>
      <c r="P3206" s="276"/>
      <c r="Q3206" s="276"/>
      <c r="R3206" s="272"/>
    </row>
    <row r="3207" spans="1:18" ht="25.5" customHeight="1">
      <c r="A3207" s="265" t="s">
        <v>1008</v>
      </c>
      <c r="B3207" s="588" t="s">
        <v>578</v>
      </c>
      <c r="C3207" s="589"/>
      <c r="D3207" s="269" t="s">
        <v>577</v>
      </c>
      <c r="E3207" s="269" t="s">
        <v>55</v>
      </c>
      <c r="F3207" s="269" t="s">
        <v>576</v>
      </c>
      <c r="G3207" s="268">
        <f t="shared" si="493"/>
        <v>0</v>
      </c>
      <c r="H3207" s="268">
        <f t="shared" si="494"/>
        <v>0</v>
      </c>
      <c r="I3207" s="273">
        <f t="shared" si="495"/>
        <v>0</v>
      </c>
      <c r="J3207" s="272"/>
      <c r="K3207" s="276">
        <v>0</v>
      </c>
      <c r="L3207" s="276">
        <v>0</v>
      </c>
      <c r="M3207" s="276">
        <v>0</v>
      </c>
      <c r="N3207" s="272"/>
      <c r="O3207" s="276">
        <v>0</v>
      </c>
      <c r="P3207" s="276">
        <v>0</v>
      </c>
      <c r="Q3207" s="276">
        <v>0</v>
      </c>
      <c r="R3207" s="272"/>
    </row>
    <row r="3208" spans="1:18" ht="15" customHeight="1">
      <c r="A3208" s="265" t="s">
        <v>1007</v>
      </c>
      <c r="B3208" s="588" t="s">
        <v>574</v>
      </c>
      <c r="C3208" s="601"/>
      <c r="D3208" s="269" t="s">
        <v>573</v>
      </c>
      <c r="E3208" s="269" t="s">
        <v>55</v>
      </c>
      <c r="F3208" s="269" t="s">
        <v>572</v>
      </c>
      <c r="G3208" s="268">
        <f t="shared" si="493"/>
        <v>0</v>
      </c>
      <c r="H3208" s="268">
        <f t="shared" si="494"/>
        <v>0</v>
      </c>
      <c r="I3208" s="273">
        <f t="shared" si="495"/>
        <v>0</v>
      </c>
      <c r="J3208" s="272"/>
      <c r="K3208" s="276"/>
      <c r="L3208" s="276"/>
      <c r="M3208" s="276"/>
      <c r="N3208" s="272"/>
      <c r="O3208" s="276"/>
      <c r="P3208" s="276"/>
      <c r="Q3208" s="276"/>
      <c r="R3208" s="272"/>
    </row>
    <row r="3209" spans="1:18" ht="15" customHeight="1">
      <c r="A3209" s="265" t="s">
        <v>1006</v>
      </c>
      <c r="B3209" s="588" t="s">
        <v>570</v>
      </c>
      <c r="C3209" s="601"/>
      <c r="D3209" s="269" t="s">
        <v>569</v>
      </c>
      <c r="E3209" s="269" t="s">
        <v>55</v>
      </c>
      <c r="F3209" s="269" t="s">
        <v>568</v>
      </c>
      <c r="G3209" s="268">
        <f t="shared" si="493"/>
        <v>0</v>
      </c>
      <c r="H3209" s="268">
        <f t="shared" si="494"/>
        <v>0</v>
      </c>
      <c r="I3209" s="273">
        <f t="shared" si="495"/>
        <v>0</v>
      </c>
      <c r="J3209" s="272"/>
      <c r="K3209" s="276"/>
      <c r="L3209" s="276"/>
      <c r="M3209" s="276"/>
      <c r="N3209" s="272"/>
      <c r="O3209" s="276"/>
      <c r="P3209" s="276"/>
      <c r="Q3209" s="276"/>
      <c r="R3209" s="272"/>
    </row>
    <row r="3212" spans="1:18" ht="15" customHeight="1">
      <c r="B3212" s="602" t="s">
        <v>1005</v>
      </c>
      <c r="C3212" s="593"/>
      <c r="D3212" s="593"/>
      <c r="E3212" s="593"/>
      <c r="F3212" s="593"/>
      <c r="G3212" s="593"/>
      <c r="H3212" s="593"/>
      <c r="I3212" s="593"/>
      <c r="J3212" s="593"/>
      <c r="K3212" s="593"/>
      <c r="L3212" s="593"/>
      <c r="M3212" s="593"/>
      <c r="N3212" s="593"/>
    </row>
    <row r="3214" spans="1:18" ht="15" customHeight="1">
      <c r="B3214" s="594" t="s">
        <v>88</v>
      </c>
      <c r="C3214" s="595"/>
      <c r="D3214" s="598" t="s">
        <v>560</v>
      </c>
      <c r="E3214" s="598" t="s">
        <v>518</v>
      </c>
      <c r="F3214" s="598" t="s">
        <v>756</v>
      </c>
      <c r="G3214" s="586" t="s">
        <v>755</v>
      </c>
      <c r="H3214" s="600"/>
      <c r="I3214" s="600"/>
      <c r="J3214" s="600"/>
      <c r="K3214" s="600"/>
      <c r="L3214" s="600"/>
      <c r="M3214" s="600"/>
      <c r="N3214" s="600"/>
      <c r="O3214" s="600"/>
      <c r="P3214" s="600"/>
      <c r="Q3214" s="600"/>
      <c r="R3214" s="587"/>
    </row>
    <row r="3215" spans="1:18">
      <c r="B3215" s="603"/>
      <c r="C3215" s="604"/>
      <c r="D3215" s="605"/>
      <c r="E3215" s="605"/>
      <c r="F3215" s="605"/>
      <c r="G3215" s="594" t="s">
        <v>516</v>
      </c>
      <c r="H3215" s="606"/>
      <c r="I3215" s="606"/>
      <c r="J3215" s="595"/>
      <c r="K3215" s="586" t="s">
        <v>130</v>
      </c>
      <c r="L3215" s="600"/>
      <c r="M3215" s="600"/>
      <c r="N3215" s="600"/>
      <c r="O3215" s="600"/>
      <c r="P3215" s="600"/>
      <c r="Q3215" s="600"/>
      <c r="R3215" s="587"/>
    </row>
    <row r="3216" spans="1:18" ht="15" customHeight="1">
      <c r="B3216" s="603"/>
      <c r="C3216" s="604"/>
      <c r="D3216" s="605"/>
      <c r="E3216" s="605"/>
      <c r="F3216" s="605"/>
      <c r="G3216" s="603"/>
      <c r="H3216" s="593"/>
      <c r="I3216" s="593"/>
      <c r="J3216" s="604"/>
      <c r="K3216" s="594" t="s">
        <v>754</v>
      </c>
      <c r="L3216" s="606"/>
      <c r="M3216" s="606"/>
      <c r="N3216" s="595"/>
      <c r="O3216" s="594" t="s">
        <v>753</v>
      </c>
      <c r="P3216" s="606"/>
      <c r="Q3216" s="606"/>
      <c r="R3216" s="595"/>
    </row>
    <row r="3217" spans="1:18">
      <c r="B3217" s="603"/>
      <c r="C3217" s="604"/>
      <c r="D3217" s="605"/>
      <c r="E3217" s="605"/>
      <c r="F3217" s="605"/>
      <c r="G3217" s="603"/>
      <c r="H3217" s="593"/>
      <c r="I3217" s="593"/>
      <c r="J3217" s="604"/>
      <c r="K3217" s="603"/>
      <c r="L3217" s="593"/>
      <c r="M3217" s="593"/>
      <c r="N3217" s="604"/>
      <c r="O3217" s="603"/>
      <c r="P3217" s="593"/>
      <c r="Q3217" s="593"/>
      <c r="R3217" s="604"/>
    </row>
    <row r="3218" spans="1:18">
      <c r="B3218" s="603"/>
      <c r="C3218" s="604"/>
      <c r="D3218" s="605"/>
      <c r="E3218" s="605"/>
      <c r="F3218" s="605"/>
      <c r="G3218" s="596"/>
      <c r="H3218" s="607"/>
      <c r="I3218" s="607"/>
      <c r="J3218" s="597"/>
      <c r="K3218" s="596"/>
      <c r="L3218" s="607"/>
      <c r="M3218" s="607"/>
      <c r="N3218" s="597"/>
      <c r="O3218" s="596"/>
      <c r="P3218" s="607"/>
      <c r="Q3218" s="607"/>
      <c r="R3218" s="597"/>
    </row>
    <row r="3219" spans="1:18" ht="60">
      <c r="B3219" s="596"/>
      <c r="C3219" s="597"/>
      <c r="D3219" s="599"/>
      <c r="E3219" s="599"/>
      <c r="F3219" s="599"/>
      <c r="G3219" s="270" t="s">
        <v>558</v>
      </c>
      <c r="H3219" s="270" t="s">
        <v>557</v>
      </c>
      <c r="I3219" s="270" t="s">
        <v>556</v>
      </c>
      <c r="J3219" s="275" t="s">
        <v>752</v>
      </c>
      <c r="K3219" s="270" t="s">
        <v>558</v>
      </c>
      <c r="L3219" s="270" t="s">
        <v>557</v>
      </c>
      <c r="M3219" s="270" t="s">
        <v>556</v>
      </c>
      <c r="N3219" s="270" t="s">
        <v>752</v>
      </c>
      <c r="O3219" s="270" t="s">
        <v>558</v>
      </c>
      <c r="P3219" s="270" t="s">
        <v>557</v>
      </c>
      <c r="Q3219" s="270" t="s">
        <v>556</v>
      </c>
      <c r="R3219" s="270" t="s">
        <v>752</v>
      </c>
    </row>
    <row r="3220" spans="1:18">
      <c r="B3220" s="586">
        <v>1</v>
      </c>
      <c r="C3220" s="587"/>
      <c r="D3220" s="270">
        <v>2</v>
      </c>
      <c r="E3220" s="270">
        <v>3</v>
      </c>
      <c r="F3220" s="270">
        <v>4</v>
      </c>
      <c r="G3220" s="270">
        <v>5</v>
      </c>
      <c r="H3220" s="270">
        <v>6</v>
      </c>
      <c r="I3220" s="270">
        <v>7</v>
      </c>
      <c r="J3220" s="270">
        <v>8</v>
      </c>
      <c r="K3220" s="270">
        <v>9</v>
      </c>
      <c r="L3220" s="270">
        <v>10</v>
      </c>
      <c r="M3220" s="270">
        <v>11</v>
      </c>
      <c r="N3220" s="270">
        <v>12</v>
      </c>
      <c r="O3220" s="270">
        <v>13</v>
      </c>
      <c r="P3220" s="270">
        <v>14</v>
      </c>
      <c r="Q3220" s="270">
        <v>15</v>
      </c>
      <c r="R3220" s="270">
        <v>16</v>
      </c>
    </row>
    <row r="3221" spans="1:18" ht="15" customHeight="1">
      <c r="A3221" s="265" t="s">
        <v>1004</v>
      </c>
      <c r="B3221" s="588" t="s">
        <v>510</v>
      </c>
      <c r="C3221" s="601"/>
      <c r="D3221" s="269" t="s">
        <v>750</v>
      </c>
      <c r="E3221" s="269" t="s">
        <v>55</v>
      </c>
      <c r="F3221" s="269" t="s">
        <v>576</v>
      </c>
      <c r="G3221" s="268">
        <f t="shared" ref="G3221:G3252" si="496">J3221+M3221</f>
        <v>0</v>
      </c>
      <c r="H3221" s="268">
        <f t="shared" ref="H3221:H3252" si="497">K3221+N3221</f>
        <v>0</v>
      </c>
      <c r="I3221" s="268">
        <f t="shared" ref="I3221:I3252" si="498">L3221+O3221</f>
        <v>0</v>
      </c>
      <c r="J3221" s="268"/>
      <c r="K3221" s="268"/>
      <c r="L3221" s="268"/>
      <c r="M3221" s="268"/>
      <c r="N3221" s="268"/>
      <c r="O3221" s="268"/>
      <c r="P3221" s="268"/>
      <c r="Q3221" s="268"/>
      <c r="R3221" s="268"/>
    </row>
    <row r="3222" spans="1:18" ht="15" customHeight="1">
      <c r="A3222" s="265" t="s">
        <v>1003</v>
      </c>
      <c r="B3222" s="588" t="s">
        <v>748</v>
      </c>
      <c r="C3222" s="601"/>
      <c r="D3222" s="269" t="s">
        <v>747</v>
      </c>
      <c r="E3222" s="269" t="s">
        <v>55</v>
      </c>
      <c r="F3222" s="269" t="s">
        <v>576</v>
      </c>
      <c r="G3222" s="268">
        <f t="shared" si="496"/>
        <v>0</v>
      </c>
      <c r="H3222" s="268">
        <f t="shared" si="497"/>
        <v>0</v>
      </c>
      <c r="I3222" s="268">
        <f t="shared" si="498"/>
        <v>0</v>
      </c>
      <c r="J3222" s="268"/>
      <c r="K3222" s="268"/>
      <c r="L3222" s="268"/>
      <c r="M3222" s="268"/>
      <c r="N3222" s="268"/>
      <c r="O3222" s="268"/>
      <c r="P3222" s="268"/>
      <c r="Q3222" s="268"/>
      <c r="R3222" s="268"/>
    </row>
    <row r="3223" spans="1:18" ht="15" customHeight="1">
      <c r="A3223" s="265" t="s">
        <v>1002</v>
      </c>
      <c r="B3223" s="588" t="s">
        <v>681</v>
      </c>
      <c r="C3223" s="601"/>
      <c r="D3223" s="269" t="s">
        <v>745</v>
      </c>
      <c r="E3223" s="269" t="s">
        <v>55</v>
      </c>
      <c r="F3223" s="269" t="s">
        <v>576</v>
      </c>
      <c r="G3223" s="268">
        <f t="shared" si="496"/>
        <v>0</v>
      </c>
      <c r="H3223" s="268">
        <f t="shared" si="497"/>
        <v>0</v>
      </c>
      <c r="I3223" s="268">
        <f t="shared" si="498"/>
        <v>0</v>
      </c>
      <c r="J3223" s="268"/>
      <c r="K3223" s="268"/>
      <c r="L3223" s="268"/>
      <c r="M3223" s="268"/>
      <c r="N3223" s="268"/>
      <c r="O3223" s="268"/>
      <c r="P3223" s="268"/>
      <c r="Q3223" s="268"/>
      <c r="R3223" s="268"/>
    </row>
    <row r="3224" spans="1:18" ht="15" customHeight="1">
      <c r="A3224" s="265" t="s">
        <v>1001</v>
      </c>
      <c r="B3224" s="588" t="s">
        <v>678</v>
      </c>
      <c r="C3224" s="601"/>
      <c r="D3224" s="269" t="s">
        <v>743</v>
      </c>
      <c r="E3224" s="269" t="s">
        <v>55</v>
      </c>
      <c r="F3224" s="269" t="s">
        <v>673</v>
      </c>
      <c r="G3224" s="268">
        <f t="shared" si="496"/>
        <v>0</v>
      </c>
      <c r="H3224" s="268">
        <f t="shared" si="497"/>
        <v>0</v>
      </c>
      <c r="I3224" s="268">
        <f t="shared" si="498"/>
        <v>0</v>
      </c>
      <c r="J3224" s="268"/>
      <c r="K3224" s="268"/>
      <c r="L3224" s="268"/>
      <c r="M3224" s="268"/>
      <c r="N3224" s="268"/>
      <c r="O3224" s="268"/>
      <c r="P3224" s="268"/>
      <c r="Q3224" s="268"/>
      <c r="R3224" s="268"/>
    </row>
    <row r="3225" spans="1:18" ht="15" customHeight="1">
      <c r="A3225" s="265" t="s">
        <v>1000</v>
      </c>
      <c r="B3225" s="588" t="s">
        <v>675</v>
      </c>
      <c r="C3225" s="601"/>
      <c r="D3225" s="269" t="s">
        <v>741</v>
      </c>
      <c r="E3225" s="269" t="s">
        <v>55</v>
      </c>
      <c r="F3225" s="269" t="s">
        <v>673</v>
      </c>
      <c r="G3225" s="268">
        <f t="shared" si="496"/>
        <v>0</v>
      </c>
      <c r="H3225" s="268">
        <f t="shared" si="497"/>
        <v>0</v>
      </c>
      <c r="I3225" s="268">
        <f t="shared" si="498"/>
        <v>0</v>
      </c>
      <c r="J3225" s="268"/>
      <c r="K3225" s="268"/>
      <c r="L3225" s="268"/>
      <c r="M3225" s="268"/>
      <c r="N3225" s="268"/>
      <c r="O3225" s="268"/>
      <c r="P3225" s="268"/>
      <c r="Q3225" s="268"/>
      <c r="R3225" s="268"/>
    </row>
    <row r="3226" spans="1:18" ht="15" customHeight="1">
      <c r="A3226" s="265" t="s">
        <v>999</v>
      </c>
      <c r="B3226" s="588" t="s">
        <v>640</v>
      </c>
      <c r="C3226" s="601"/>
      <c r="D3226" s="269" t="s">
        <v>739</v>
      </c>
      <c r="E3226" s="269" t="s">
        <v>55</v>
      </c>
      <c r="F3226" s="269" t="s">
        <v>670</v>
      </c>
      <c r="G3226" s="268">
        <f t="shared" si="496"/>
        <v>0</v>
      </c>
      <c r="H3226" s="268">
        <f t="shared" si="497"/>
        <v>0</v>
      </c>
      <c r="I3226" s="268">
        <f t="shared" si="498"/>
        <v>0</v>
      </c>
      <c r="J3226" s="268"/>
      <c r="K3226" s="268"/>
      <c r="L3226" s="268"/>
      <c r="M3226" s="268"/>
      <c r="N3226" s="268"/>
      <c r="O3226" s="268"/>
      <c r="P3226" s="268"/>
      <c r="Q3226" s="268"/>
      <c r="R3226" s="268"/>
    </row>
    <row r="3227" spans="1:18" ht="15" customHeight="1">
      <c r="A3227" s="265" t="s">
        <v>738</v>
      </c>
      <c r="B3227" s="588" t="s">
        <v>574</v>
      </c>
      <c r="C3227" s="601"/>
      <c r="D3227" s="269">
        <v>1123</v>
      </c>
      <c r="E3227" s="269" t="s">
        <v>55</v>
      </c>
      <c r="F3227" s="269" t="s">
        <v>668</v>
      </c>
      <c r="G3227" s="268">
        <f t="shared" si="496"/>
        <v>0</v>
      </c>
      <c r="H3227" s="268">
        <f t="shared" si="497"/>
        <v>0</v>
      </c>
      <c r="I3227" s="268">
        <f t="shared" si="498"/>
        <v>0</v>
      </c>
      <c r="J3227" s="268"/>
      <c r="K3227" s="268"/>
      <c r="L3227" s="268"/>
      <c r="M3227" s="268"/>
      <c r="N3227" s="268"/>
      <c r="O3227" s="268"/>
      <c r="P3227" s="268"/>
      <c r="Q3227" s="268"/>
      <c r="R3227" s="268"/>
    </row>
    <row r="3228" spans="1:18" ht="15" customHeight="1">
      <c r="A3228" s="265" t="s">
        <v>998</v>
      </c>
      <c r="B3228" s="588" t="s">
        <v>570</v>
      </c>
      <c r="C3228" s="601"/>
      <c r="D3228" s="269" t="s">
        <v>736</v>
      </c>
      <c r="E3228" s="269" t="s">
        <v>55</v>
      </c>
      <c r="F3228" s="269" t="s">
        <v>665</v>
      </c>
      <c r="G3228" s="268">
        <f t="shared" si="496"/>
        <v>0</v>
      </c>
      <c r="H3228" s="268">
        <f t="shared" si="497"/>
        <v>0</v>
      </c>
      <c r="I3228" s="268">
        <f t="shared" si="498"/>
        <v>0</v>
      </c>
      <c r="J3228" s="268"/>
      <c r="K3228" s="268"/>
      <c r="L3228" s="268"/>
      <c r="M3228" s="268"/>
      <c r="N3228" s="268"/>
      <c r="O3228" s="268"/>
      <c r="P3228" s="268"/>
      <c r="Q3228" s="268"/>
      <c r="R3228" s="268"/>
    </row>
    <row r="3229" spans="1:18" ht="15" customHeight="1">
      <c r="A3229" s="265" t="s">
        <v>997</v>
      </c>
      <c r="B3229" s="588" t="s">
        <v>663</v>
      </c>
      <c r="C3229" s="601"/>
      <c r="D3229" s="269" t="s">
        <v>734</v>
      </c>
      <c r="E3229" s="269" t="s">
        <v>55</v>
      </c>
      <c r="F3229" s="269" t="s">
        <v>576</v>
      </c>
      <c r="G3229" s="268">
        <f t="shared" si="496"/>
        <v>0</v>
      </c>
      <c r="H3229" s="268">
        <f t="shared" si="497"/>
        <v>0</v>
      </c>
      <c r="I3229" s="268">
        <f t="shared" si="498"/>
        <v>0</v>
      </c>
      <c r="J3229" s="268"/>
      <c r="K3229" s="268"/>
      <c r="L3229" s="268"/>
      <c r="M3229" s="268"/>
      <c r="N3229" s="268"/>
      <c r="O3229" s="268"/>
      <c r="P3229" s="268"/>
      <c r="Q3229" s="268"/>
      <c r="R3229" s="268"/>
    </row>
    <row r="3230" spans="1:18" ht="15" customHeight="1">
      <c r="A3230" s="265" t="s">
        <v>996</v>
      </c>
      <c r="B3230" s="588" t="s">
        <v>660</v>
      </c>
      <c r="C3230" s="601"/>
      <c r="D3230" s="269" t="s">
        <v>732</v>
      </c>
      <c r="E3230" s="269" t="s">
        <v>55</v>
      </c>
      <c r="F3230" s="269" t="s">
        <v>658</v>
      </c>
      <c r="G3230" s="268">
        <f t="shared" si="496"/>
        <v>0</v>
      </c>
      <c r="H3230" s="268">
        <f t="shared" si="497"/>
        <v>0</v>
      </c>
      <c r="I3230" s="268">
        <f t="shared" si="498"/>
        <v>0</v>
      </c>
      <c r="J3230" s="268"/>
      <c r="K3230" s="268"/>
      <c r="L3230" s="268"/>
      <c r="M3230" s="268"/>
      <c r="N3230" s="268"/>
      <c r="O3230" s="268"/>
      <c r="P3230" s="268"/>
      <c r="Q3230" s="268"/>
      <c r="R3230" s="268"/>
    </row>
    <row r="3231" spans="1:18" ht="15" customHeight="1">
      <c r="A3231" s="265" t="s">
        <v>995</v>
      </c>
      <c r="B3231" s="588" t="s">
        <v>656</v>
      </c>
      <c r="C3231" s="601"/>
      <c r="D3231" s="269" t="s">
        <v>730</v>
      </c>
      <c r="E3231" s="269" t="s">
        <v>55</v>
      </c>
      <c r="F3231" s="269" t="s">
        <v>654</v>
      </c>
      <c r="G3231" s="268">
        <f t="shared" si="496"/>
        <v>0</v>
      </c>
      <c r="H3231" s="268">
        <f t="shared" si="497"/>
        <v>0</v>
      </c>
      <c r="I3231" s="268">
        <f t="shared" si="498"/>
        <v>0</v>
      </c>
      <c r="J3231" s="268"/>
      <c r="K3231" s="268"/>
      <c r="L3231" s="268"/>
      <c r="M3231" s="268"/>
      <c r="N3231" s="268"/>
      <c r="O3231" s="268"/>
      <c r="P3231" s="268"/>
      <c r="Q3231" s="268"/>
      <c r="R3231" s="268"/>
    </row>
    <row r="3232" spans="1:18" ht="15" customHeight="1">
      <c r="A3232" s="265" t="s">
        <v>994</v>
      </c>
      <c r="B3232" s="588" t="s">
        <v>652</v>
      </c>
      <c r="C3232" s="601"/>
      <c r="D3232" s="269" t="s">
        <v>728</v>
      </c>
      <c r="E3232" s="269" t="s">
        <v>55</v>
      </c>
      <c r="F3232" s="269" t="s">
        <v>650</v>
      </c>
      <c r="G3232" s="268">
        <f t="shared" si="496"/>
        <v>0</v>
      </c>
      <c r="H3232" s="268">
        <f t="shared" si="497"/>
        <v>0</v>
      </c>
      <c r="I3232" s="268">
        <f t="shared" si="498"/>
        <v>0</v>
      </c>
      <c r="J3232" s="268"/>
      <c r="K3232" s="268"/>
      <c r="L3232" s="268"/>
      <c r="M3232" s="268"/>
      <c r="N3232" s="268"/>
      <c r="O3232" s="268"/>
      <c r="P3232" s="268"/>
      <c r="Q3232" s="268"/>
      <c r="R3232" s="268"/>
    </row>
    <row r="3233" spans="1:18" ht="15" customHeight="1">
      <c r="A3233" s="265" t="s">
        <v>993</v>
      </c>
      <c r="B3233" s="588" t="s">
        <v>648</v>
      </c>
      <c r="C3233" s="601"/>
      <c r="D3233" s="269" t="s">
        <v>726</v>
      </c>
      <c r="E3233" s="269" t="s">
        <v>55</v>
      </c>
      <c r="F3233" s="269" t="s">
        <v>646</v>
      </c>
      <c r="G3233" s="268">
        <f t="shared" si="496"/>
        <v>0</v>
      </c>
      <c r="H3233" s="268">
        <f t="shared" si="497"/>
        <v>0</v>
      </c>
      <c r="I3233" s="268">
        <f t="shared" si="498"/>
        <v>0</v>
      </c>
      <c r="J3233" s="268"/>
      <c r="K3233" s="268"/>
      <c r="L3233" s="268"/>
      <c r="M3233" s="268"/>
      <c r="N3233" s="268"/>
      <c r="O3233" s="268"/>
      <c r="P3233" s="268"/>
      <c r="Q3233" s="268"/>
      <c r="R3233" s="268"/>
    </row>
    <row r="3234" spans="1:18" ht="15" customHeight="1">
      <c r="A3234" s="265" t="s">
        <v>992</v>
      </c>
      <c r="B3234" s="588" t="s">
        <v>644</v>
      </c>
      <c r="C3234" s="601"/>
      <c r="D3234" s="269" t="s">
        <v>724</v>
      </c>
      <c r="E3234" s="269" t="s">
        <v>55</v>
      </c>
      <c r="F3234" s="269" t="s">
        <v>642</v>
      </c>
      <c r="G3234" s="268">
        <f t="shared" si="496"/>
        <v>0</v>
      </c>
      <c r="H3234" s="268">
        <f t="shared" si="497"/>
        <v>0</v>
      </c>
      <c r="I3234" s="268">
        <f t="shared" si="498"/>
        <v>0</v>
      </c>
      <c r="J3234" s="268"/>
      <c r="K3234" s="268"/>
      <c r="L3234" s="268"/>
      <c r="M3234" s="268"/>
      <c r="N3234" s="268"/>
      <c r="O3234" s="268"/>
      <c r="P3234" s="268"/>
      <c r="Q3234" s="268"/>
      <c r="R3234" s="268"/>
    </row>
    <row r="3235" spans="1:18" ht="15" customHeight="1">
      <c r="A3235" s="265" t="s">
        <v>991</v>
      </c>
      <c r="B3235" s="588" t="s">
        <v>640</v>
      </c>
      <c r="C3235" s="601"/>
      <c r="D3235" s="269" t="s">
        <v>722</v>
      </c>
      <c r="E3235" s="269" t="s">
        <v>55</v>
      </c>
      <c r="F3235" s="269" t="s">
        <v>638</v>
      </c>
      <c r="G3235" s="268">
        <f t="shared" si="496"/>
        <v>0</v>
      </c>
      <c r="H3235" s="268">
        <f t="shared" si="497"/>
        <v>0</v>
      </c>
      <c r="I3235" s="268">
        <f t="shared" si="498"/>
        <v>0</v>
      </c>
      <c r="J3235" s="268"/>
      <c r="K3235" s="268"/>
      <c r="L3235" s="268"/>
      <c r="M3235" s="268"/>
      <c r="N3235" s="268"/>
      <c r="O3235" s="268"/>
      <c r="P3235" s="268"/>
      <c r="Q3235" s="268"/>
      <c r="R3235" s="268"/>
    </row>
    <row r="3236" spans="1:18" ht="15" customHeight="1">
      <c r="A3236" s="265" t="s">
        <v>990</v>
      </c>
      <c r="B3236" s="588" t="s">
        <v>636</v>
      </c>
      <c r="C3236" s="601"/>
      <c r="D3236" s="269" t="s">
        <v>720</v>
      </c>
      <c r="E3236" s="269" t="s">
        <v>55</v>
      </c>
      <c r="F3236" s="269" t="s">
        <v>634</v>
      </c>
      <c r="G3236" s="268">
        <f t="shared" si="496"/>
        <v>0</v>
      </c>
      <c r="H3236" s="268">
        <f t="shared" si="497"/>
        <v>0</v>
      </c>
      <c r="I3236" s="268">
        <f t="shared" si="498"/>
        <v>0</v>
      </c>
      <c r="J3236" s="268"/>
      <c r="K3236" s="268"/>
      <c r="L3236" s="268"/>
      <c r="M3236" s="268"/>
      <c r="N3236" s="268"/>
      <c r="O3236" s="268"/>
      <c r="P3236" s="268"/>
      <c r="Q3236" s="268"/>
      <c r="R3236" s="268"/>
    </row>
    <row r="3237" spans="1:18" ht="15" customHeight="1">
      <c r="A3237" s="265" t="s">
        <v>719</v>
      </c>
      <c r="B3237" s="588" t="s">
        <v>574</v>
      </c>
      <c r="C3237" s="601"/>
      <c r="D3237" s="269">
        <v>1263</v>
      </c>
      <c r="E3237" s="269" t="s">
        <v>55</v>
      </c>
      <c r="F3237" s="269" t="s">
        <v>633</v>
      </c>
      <c r="G3237" s="268">
        <f t="shared" si="496"/>
        <v>0</v>
      </c>
      <c r="H3237" s="268">
        <f t="shared" si="497"/>
        <v>0</v>
      </c>
      <c r="I3237" s="268">
        <f t="shared" si="498"/>
        <v>0</v>
      </c>
      <c r="J3237" s="268"/>
      <c r="K3237" s="268"/>
      <c r="L3237" s="268"/>
      <c r="M3237" s="268"/>
      <c r="N3237" s="268"/>
      <c r="O3237" s="268"/>
      <c r="P3237" s="268"/>
      <c r="Q3237" s="268"/>
      <c r="R3237" s="268"/>
    </row>
    <row r="3238" spans="1:18" ht="15" customHeight="1">
      <c r="A3238" s="265" t="s">
        <v>719</v>
      </c>
      <c r="B3238" s="588" t="s">
        <v>631</v>
      </c>
      <c r="C3238" s="601"/>
      <c r="D3238" s="269">
        <v>1264</v>
      </c>
      <c r="E3238" s="269" t="s">
        <v>55</v>
      </c>
      <c r="F3238" s="269" t="s">
        <v>630</v>
      </c>
      <c r="G3238" s="268">
        <f t="shared" si="496"/>
        <v>0</v>
      </c>
      <c r="H3238" s="268">
        <f t="shared" si="497"/>
        <v>0</v>
      </c>
      <c r="I3238" s="268">
        <f t="shared" si="498"/>
        <v>0</v>
      </c>
      <c r="J3238" s="268"/>
      <c r="K3238" s="268"/>
      <c r="L3238" s="268"/>
      <c r="M3238" s="268"/>
      <c r="N3238" s="268"/>
      <c r="O3238" s="268"/>
      <c r="P3238" s="268"/>
      <c r="Q3238" s="268"/>
      <c r="R3238" s="268"/>
    </row>
    <row r="3239" spans="1:18" ht="15" customHeight="1">
      <c r="A3239" s="265" t="s">
        <v>989</v>
      </c>
      <c r="B3239" s="588" t="s">
        <v>570</v>
      </c>
      <c r="C3239" s="601"/>
      <c r="D3239" s="269" t="s">
        <v>717</v>
      </c>
      <c r="E3239" s="269" t="s">
        <v>55</v>
      </c>
      <c r="F3239" s="269" t="s">
        <v>627</v>
      </c>
      <c r="G3239" s="268">
        <f t="shared" si="496"/>
        <v>0</v>
      </c>
      <c r="H3239" s="268">
        <f t="shared" si="497"/>
        <v>0</v>
      </c>
      <c r="I3239" s="268">
        <f t="shared" si="498"/>
        <v>0</v>
      </c>
      <c r="J3239" s="268"/>
      <c r="K3239" s="268"/>
      <c r="L3239" s="268"/>
      <c r="M3239" s="268"/>
      <c r="N3239" s="268"/>
      <c r="O3239" s="268"/>
      <c r="P3239" s="268"/>
      <c r="Q3239" s="268"/>
      <c r="R3239" s="268"/>
    </row>
    <row r="3240" spans="1:18" ht="15" customHeight="1">
      <c r="A3240" s="265" t="s">
        <v>988</v>
      </c>
      <c r="B3240" s="588" t="s">
        <v>625</v>
      </c>
      <c r="C3240" s="601"/>
      <c r="D3240" s="269" t="s">
        <v>715</v>
      </c>
      <c r="E3240" s="269" t="s">
        <v>55</v>
      </c>
      <c r="F3240" s="269" t="s">
        <v>623</v>
      </c>
      <c r="G3240" s="268">
        <f t="shared" si="496"/>
        <v>0</v>
      </c>
      <c r="H3240" s="268">
        <f t="shared" si="497"/>
        <v>0</v>
      </c>
      <c r="I3240" s="268">
        <f t="shared" si="498"/>
        <v>0</v>
      </c>
      <c r="J3240" s="268"/>
      <c r="K3240" s="268"/>
      <c r="L3240" s="268"/>
      <c r="M3240" s="268"/>
      <c r="N3240" s="268"/>
      <c r="O3240" s="268"/>
      <c r="P3240" s="268"/>
      <c r="Q3240" s="268"/>
      <c r="R3240" s="268"/>
    </row>
    <row r="3241" spans="1:18" ht="15" customHeight="1">
      <c r="A3241" s="265" t="s">
        <v>987</v>
      </c>
      <c r="B3241" s="588" t="s">
        <v>621</v>
      </c>
      <c r="C3241" s="601"/>
      <c r="D3241" s="269" t="s">
        <v>713</v>
      </c>
      <c r="E3241" s="269" t="s">
        <v>55</v>
      </c>
      <c r="F3241" s="269" t="s">
        <v>576</v>
      </c>
      <c r="G3241" s="268">
        <f t="shared" si="496"/>
        <v>0</v>
      </c>
      <c r="H3241" s="268">
        <f t="shared" si="497"/>
        <v>0</v>
      </c>
      <c r="I3241" s="268">
        <f t="shared" si="498"/>
        <v>0</v>
      </c>
      <c r="J3241" s="268"/>
      <c r="K3241" s="268"/>
      <c r="L3241" s="268"/>
      <c r="M3241" s="268"/>
      <c r="N3241" s="268"/>
      <c r="O3241" s="268"/>
      <c r="P3241" s="268"/>
      <c r="Q3241" s="268"/>
      <c r="R3241" s="268"/>
    </row>
    <row r="3242" spans="1:18" ht="15" customHeight="1">
      <c r="A3242" s="265" t="s">
        <v>986</v>
      </c>
      <c r="B3242" s="588" t="s">
        <v>618</v>
      </c>
      <c r="C3242" s="601"/>
      <c r="D3242" s="269" t="s">
        <v>711</v>
      </c>
      <c r="E3242" s="269" t="s">
        <v>55</v>
      </c>
      <c r="F3242" s="269" t="s">
        <v>616</v>
      </c>
      <c r="G3242" s="268">
        <f t="shared" si="496"/>
        <v>0</v>
      </c>
      <c r="H3242" s="268">
        <f t="shared" si="497"/>
        <v>0</v>
      </c>
      <c r="I3242" s="268">
        <f t="shared" si="498"/>
        <v>0</v>
      </c>
      <c r="J3242" s="268"/>
      <c r="K3242" s="268"/>
      <c r="L3242" s="268"/>
      <c r="M3242" s="268"/>
      <c r="N3242" s="268"/>
      <c r="O3242" s="268"/>
      <c r="P3242" s="268"/>
      <c r="Q3242" s="268"/>
      <c r="R3242" s="268"/>
    </row>
    <row r="3243" spans="1:18" ht="15" customHeight="1">
      <c r="A3243" s="265" t="s">
        <v>985</v>
      </c>
      <c r="B3243" s="588" t="s">
        <v>614</v>
      </c>
      <c r="C3243" s="601"/>
      <c r="D3243" s="269" t="s">
        <v>709</v>
      </c>
      <c r="E3243" s="269" t="s">
        <v>55</v>
      </c>
      <c r="F3243" s="269" t="s">
        <v>612</v>
      </c>
      <c r="G3243" s="268">
        <f t="shared" si="496"/>
        <v>0</v>
      </c>
      <c r="H3243" s="268">
        <f t="shared" si="497"/>
        <v>0</v>
      </c>
      <c r="I3243" s="268">
        <f t="shared" si="498"/>
        <v>0</v>
      </c>
      <c r="J3243" s="268"/>
      <c r="K3243" s="268"/>
      <c r="L3243" s="268"/>
      <c r="M3243" s="268"/>
      <c r="N3243" s="268"/>
      <c r="O3243" s="268"/>
      <c r="P3243" s="268"/>
      <c r="Q3243" s="268"/>
      <c r="R3243" s="268"/>
    </row>
    <row r="3244" spans="1:18" ht="15" customHeight="1">
      <c r="A3244" s="265" t="s">
        <v>984</v>
      </c>
      <c r="B3244" s="588" t="s">
        <v>610</v>
      </c>
      <c r="C3244" s="601"/>
      <c r="D3244" s="269" t="s">
        <v>707</v>
      </c>
      <c r="E3244" s="269" t="s">
        <v>55</v>
      </c>
      <c r="F3244" s="269" t="s">
        <v>608</v>
      </c>
      <c r="G3244" s="268">
        <f t="shared" si="496"/>
        <v>0</v>
      </c>
      <c r="H3244" s="268">
        <f t="shared" si="497"/>
        <v>0</v>
      </c>
      <c r="I3244" s="268">
        <f t="shared" si="498"/>
        <v>0</v>
      </c>
      <c r="J3244" s="268"/>
      <c r="K3244" s="268"/>
      <c r="L3244" s="268"/>
      <c r="M3244" s="268"/>
      <c r="N3244" s="268"/>
      <c r="O3244" s="268"/>
      <c r="P3244" s="268"/>
      <c r="Q3244" s="268"/>
      <c r="R3244" s="268"/>
    </row>
    <row r="3245" spans="1:18" ht="15" customHeight="1">
      <c r="A3245" s="265" t="s">
        <v>983</v>
      </c>
      <c r="B3245" s="588" t="s">
        <v>606</v>
      </c>
      <c r="C3245" s="601"/>
      <c r="D3245" s="269" t="s">
        <v>705</v>
      </c>
      <c r="E3245" s="269" t="s">
        <v>55</v>
      </c>
      <c r="F3245" s="269" t="s">
        <v>604</v>
      </c>
      <c r="G3245" s="268">
        <f t="shared" si="496"/>
        <v>0</v>
      </c>
      <c r="H3245" s="268">
        <f t="shared" si="497"/>
        <v>0</v>
      </c>
      <c r="I3245" s="268">
        <f t="shared" si="498"/>
        <v>0</v>
      </c>
      <c r="J3245" s="268"/>
      <c r="K3245" s="268"/>
      <c r="L3245" s="268"/>
      <c r="M3245" s="268"/>
      <c r="N3245" s="268"/>
      <c r="O3245" s="268"/>
      <c r="P3245" s="268"/>
      <c r="Q3245" s="268"/>
      <c r="R3245" s="268"/>
    </row>
    <row r="3246" spans="1:18" ht="15" customHeight="1">
      <c r="A3246" s="265" t="s">
        <v>982</v>
      </c>
      <c r="B3246" s="588" t="s">
        <v>602</v>
      </c>
      <c r="C3246" s="601"/>
      <c r="D3246" s="269" t="s">
        <v>703</v>
      </c>
      <c r="E3246" s="269" t="s">
        <v>55</v>
      </c>
      <c r="F3246" s="269" t="s">
        <v>600</v>
      </c>
      <c r="G3246" s="268">
        <f t="shared" si="496"/>
        <v>0</v>
      </c>
      <c r="H3246" s="268">
        <f t="shared" si="497"/>
        <v>0</v>
      </c>
      <c r="I3246" s="268">
        <f t="shared" si="498"/>
        <v>0</v>
      </c>
      <c r="J3246" s="268"/>
      <c r="K3246" s="268"/>
      <c r="L3246" s="268"/>
      <c r="M3246" s="268"/>
      <c r="N3246" s="268"/>
      <c r="O3246" s="268"/>
      <c r="P3246" s="268"/>
      <c r="Q3246" s="268"/>
      <c r="R3246" s="268"/>
    </row>
    <row r="3247" spans="1:18" ht="15" customHeight="1">
      <c r="A3247" s="265" t="s">
        <v>981</v>
      </c>
      <c r="B3247" s="588" t="s">
        <v>598</v>
      </c>
      <c r="C3247" s="601"/>
      <c r="D3247" s="269" t="s">
        <v>701</v>
      </c>
      <c r="E3247" s="269" t="s">
        <v>55</v>
      </c>
      <c r="F3247" s="269" t="s">
        <v>596</v>
      </c>
      <c r="G3247" s="268">
        <f t="shared" si="496"/>
        <v>0</v>
      </c>
      <c r="H3247" s="268">
        <f t="shared" si="497"/>
        <v>0</v>
      </c>
      <c r="I3247" s="268">
        <f t="shared" si="498"/>
        <v>0</v>
      </c>
      <c r="J3247" s="268"/>
      <c r="K3247" s="268"/>
      <c r="L3247" s="268"/>
      <c r="M3247" s="268"/>
      <c r="N3247" s="268"/>
      <c r="O3247" s="268"/>
      <c r="P3247" s="268"/>
      <c r="Q3247" s="268"/>
      <c r="R3247" s="268"/>
    </row>
    <row r="3248" spans="1:18" ht="15" customHeight="1">
      <c r="A3248" s="265" t="s">
        <v>980</v>
      </c>
      <c r="B3248" s="588" t="s">
        <v>594</v>
      </c>
      <c r="C3248" s="601"/>
      <c r="D3248" s="269" t="s">
        <v>699</v>
      </c>
      <c r="E3248" s="269" t="s">
        <v>55</v>
      </c>
      <c r="F3248" s="269" t="s">
        <v>592</v>
      </c>
      <c r="G3248" s="268">
        <f t="shared" si="496"/>
        <v>0</v>
      </c>
      <c r="H3248" s="268">
        <f t="shared" si="497"/>
        <v>0</v>
      </c>
      <c r="I3248" s="268">
        <f t="shared" si="498"/>
        <v>0</v>
      </c>
      <c r="J3248" s="268"/>
      <c r="K3248" s="268"/>
      <c r="L3248" s="268"/>
      <c r="M3248" s="268"/>
      <c r="N3248" s="268"/>
      <c r="O3248" s="268"/>
      <c r="P3248" s="268"/>
      <c r="Q3248" s="268"/>
      <c r="R3248" s="268"/>
    </row>
    <row r="3249" spans="1:18" ht="15" customHeight="1">
      <c r="A3249" s="265" t="s">
        <v>979</v>
      </c>
      <c r="B3249" s="588" t="s">
        <v>590</v>
      </c>
      <c r="C3249" s="601"/>
      <c r="D3249" s="269" t="s">
        <v>697</v>
      </c>
      <c r="E3249" s="269" t="s">
        <v>55</v>
      </c>
      <c r="F3249" s="269" t="s">
        <v>588</v>
      </c>
      <c r="G3249" s="268">
        <f t="shared" si="496"/>
        <v>0</v>
      </c>
      <c r="H3249" s="268">
        <f t="shared" si="497"/>
        <v>0</v>
      </c>
      <c r="I3249" s="268">
        <f t="shared" si="498"/>
        <v>0</v>
      </c>
      <c r="J3249" s="268"/>
      <c r="K3249" s="268"/>
      <c r="L3249" s="268"/>
      <c r="M3249" s="268"/>
      <c r="N3249" s="268"/>
      <c r="O3249" s="268"/>
      <c r="P3249" s="268"/>
      <c r="Q3249" s="268"/>
      <c r="R3249" s="268"/>
    </row>
    <row r="3250" spans="1:18" ht="15" customHeight="1">
      <c r="A3250" s="265" t="s">
        <v>978</v>
      </c>
      <c r="B3250" s="588" t="s">
        <v>586</v>
      </c>
      <c r="C3250" s="601"/>
      <c r="D3250" s="269" t="s">
        <v>695</v>
      </c>
      <c r="E3250" s="269" t="s">
        <v>55</v>
      </c>
      <c r="F3250" s="269" t="s">
        <v>584</v>
      </c>
      <c r="G3250" s="268">
        <f t="shared" si="496"/>
        <v>0</v>
      </c>
      <c r="H3250" s="268">
        <f t="shared" si="497"/>
        <v>0</v>
      </c>
      <c r="I3250" s="268">
        <f t="shared" si="498"/>
        <v>0</v>
      </c>
      <c r="J3250" s="268"/>
      <c r="K3250" s="268"/>
      <c r="L3250" s="268"/>
      <c r="M3250" s="268"/>
      <c r="N3250" s="268"/>
      <c r="O3250" s="268"/>
      <c r="P3250" s="268"/>
      <c r="Q3250" s="268"/>
      <c r="R3250" s="268"/>
    </row>
    <row r="3251" spans="1:18" ht="15" customHeight="1">
      <c r="A3251" s="265" t="s">
        <v>977</v>
      </c>
      <c r="B3251" s="588" t="s">
        <v>582</v>
      </c>
      <c r="C3251" s="601"/>
      <c r="D3251" s="269" t="s">
        <v>693</v>
      </c>
      <c r="E3251" s="269" t="s">
        <v>55</v>
      </c>
      <c r="F3251" s="269" t="s">
        <v>580</v>
      </c>
      <c r="G3251" s="268">
        <f t="shared" si="496"/>
        <v>0</v>
      </c>
      <c r="H3251" s="268">
        <f t="shared" si="497"/>
        <v>0</v>
      </c>
      <c r="I3251" s="268">
        <f t="shared" si="498"/>
        <v>0</v>
      </c>
      <c r="J3251" s="268"/>
      <c r="K3251" s="268"/>
      <c r="L3251" s="268"/>
      <c r="M3251" s="268"/>
      <c r="N3251" s="268"/>
      <c r="O3251" s="268"/>
      <c r="P3251" s="268"/>
      <c r="Q3251" s="268"/>
      <c r="R3251" s="268"/>
    </row>
    <row r="3252" spans="1:18" ht="15" customHeight="1">
      <c r="A3252" s="265" t="s">
        <v>976</v>
      </c>
      <c r="B3252" s="588" t="s">
        <v>578</v>
      </c>
      <c r="C3252" s="601"/>
      <c r="D3252" s="269" t="s">
        <v>691</v>
      </c>
      <c r="E3252" s="269" t="s">
        <v>55</v>
      </c>
      <c r="F3252" s="269" t="s">
        <v>576</v>
      </c>
      <c r="G3252" s="268">
        <f t="shared" si="496"/>
        <v>0</v>
      </c>
      <c r="H3252" s="268">
        <f t="shared" si="497"/>
        <v>0</v>
      </c>
      <c r="I3252" s="268">
        <f t="shared" si="498"/>
        <v>0</v>
      </c>
      <c r="J3252" s="268"/>
      <c r="K3252" s="268"/>
      <c r="L3252" s="268"/>
      <c r="M3252" s="268"/>
      <c r="N3252" s="268"/>
      <c r="O3252" s="268"/>
      <c r="P3252" s="268"/>
      <c r="Q3252" s="268"/>
      <c r="R3252" s="268"/>
    </row>
    <row r="3253" spans="1:18" ht="15" customHeight="1">
      <c r="A3253" s="265" t="s">
        <v>975</v>
      </c>
      <c r="B3253" s="588" t="s">
        <v>574</v>
      </c>
      <c r="C3253" s="601"/>
      <c r="D3253" s="269" t="s">
        <v>689</v>
      </c>
      <c r="E3253" s="269" t="s">
        <v>55</v>
      </c>
      <c r="F3253" s="269" t="s">
        <v>572</v>
      </c>
      <c r="G3253" s="268">
        <f t="shared" ref="G3253:G3287" si="499">J3253+M3253</f>
        <v>0</v>
      </c>
      <c r="H3253" s="268">
        <f t="shared" ref="H3253:H3287" si="500">K3253+N3253</f>
        <v>0</v>
      </c>
      <c r="I3253" s="268">
        <f t="shared" ref="I3253:I3287" si="501">L3253+O3253</f>
        <v>0</v>
      </c>
      <c r="J3253" s="268"/>
      <c r="K3253" s="268"/>
      <c r="L3253" s="268"/>
      <c r="M3253" s="268"/>
      <c r="N3253" s="268"/>
      <c r="O3253" s="268"/>
      <c r="P3253" s="268"/>
      <c r="Q3253" s="268"/>
      <c r="R3253" s="268"/>
    </row>
    <row r="3254" spans="1:18" ht="15" customHeight="1">
      <c r="A3254" s="265" t="s">
        <v>974</v>
      </c>
      <c r="B3254" s="588" t="s">
        <v>570</v>
      </c>
      <c r="C3254" s="601"/>
      <c r="D3254" s="269" t="s">
        <v>687</v>
      </c>
      <c r="E3254" s="269" t="s">
        <v>55</v>
      </c>
      <c r="F3254" s="269" t="s">
        <v>568</v>
      </c>
      <c r="G3254" s="268">
        <f t="shared" si="499"/>
        <v>0</v>
      </c>
      <c r="H3254" s="268">
        <f t="shared" si="500"/>
        <v>0</v>
      </c>
      <c r="I3254" s="268">
        <f t="shared" si="501"/>
        <v>0</v>
      </c>
      <c r="J3254" s="268"/>
      <c r="K3254" s="268"/>
      <c r="L3254" s="268"/>
      <c r="M3254" s="268"/>
      <c r="N3254" s="268"/>
      <c r="O3254" s="268"/>
      <c r="P3254" s="268"/>
      <c r="Q3254" s="268"/>
      <c r="R3254" s="268"/>
    </row>
    <row r="3255" spans="1:18" ht="15" customHeight="1">
      <c r="A3255" s="265" t="s">
        <v>973</v>
      </c>
      <c r="B3255" s="588" t="s">
        <v>685</v>
      </c>
      <c r="C3255" s="601"/>
      <c r="D3255" s="269" t="s">
        <v>684</v>
      </c>
      <c r="E3255" s="269" t="s">
        <v>683</v>
      </c>
      <c r="F3255" s="269" t="s">
        <v>576</v>
      </c>
      <c r="G3255" s="268">
        <f t="shared" si="499"/>
        <v>0</v>
      </c>
      <c r="H3255" s="268">
        <f t="shared" si="500"/>
        <v>0</v>
      </c>
      <c r="I3255" s="268">
        <f t="shared" si="501"/>
        <v>0</v>
      </c>
      <c r="J3255" s="268"/>
      <c r="K3255" s="268"/>
      <c r="L3255" s="268"/>
      <c r="M3255" s="268"/>
      <c r="N3255" s="268"/>
      <c r="O3255" s="268"/>
      <c r="P3255" s="268"/>
      <c r="Q3255" s="268"/>
      <c r="R3255" s="268"/>
    </row>
    <row r="3256" spans="1:18" ht="15" customHeight="1">
      <c r="A3256" s="265" t="s">
        <v>972</v>
      </c>
      <c r="B3256" s="588" t="s">
        <v>681</v>
      </c>
      <c r="C3256" s="601"/>
      <c r="D3256" s="269" t="s">
        <v>680</v>
      </c>
      <c r="E3256" s="269" t="s">
        <v>55</v>
      </c>
      <c r="F3256" s="269" t="s">
        <v>576</v>
      </c>
      <c r="G3256" s="268">
        <f t="shared" si="499"/>
        <v>0</v>
      </c>
      <c r="H3256" s="268">
        <f t="shared" si="500"/>
        <v>0</v>
      </c>
      <c r="I3256" s="268">
        <f t="shared" si="501"/>
        <v>0</v>
      </c>
      <c r="J3256" s="268"/>
      <c r="K3256" s="268"/>
      <c r="L3256" s="268"/>
      <c r="M3256" s="268"/>
      <c r="N3256" s="268"/>
      <c r="O3256" s="268"/>
      <c r="P3256" s="268"/>
      <c r="Q3256" s="268"/>
      <c r="R3256" s="268"/>
    </row>
    <row r="3257" spans="1:18" ht="15" customHeight="1">
      <c r="A3257" s="265" t="s">
        <v>971</v>
      </c>
      <c r="B3257" s="588" t="s">
        <v>678</v>
      </c>
      <c r="C3257" s="601"/>
      <c r="D3257" s="269" t="s">
        <v>677</v>
      </c>
      <c r="E3257" s="269" t="s">
        <v>55</v>
      </c>
      <c r="F3257" s="269" t="s">
        <v>673</v>
      </c>
      <c r="G3257" s="268">
        <f t="shared" si="499"/>
        <v>0</v>
      </c>
      <c r="H3257" s="268">
        <f t="shared" si="500"/>
        <v>0</v>
      </c>
      <c r="I3257" s="268">
        <f t="shared" si="501"/>
        <v>0</v>
      </c>
      <c r="J3257" s="268"/>
      <c r="K3257" s="268"/>
      <c r="L3257" s="268"/>
      <c r="M3257" s="268"/>
      <c r="N3257" s="268"/>
      <c r="O3257" s="268"/>
      <c r="P3257" s="268"/>
      <c r="Q3257" s="268"/>
      <c r="R3257" s="268"/>
    </row>
    <row r="3258" spans="1:18" ht="15" customHeight="1">
      <c r="A3258" s="265" t="s">
        <v>970</v>
      </c>
      <c r="B3258" s="588" t="s">
        <v>675</v>
      </c>
      <c r="C3258" s="601"/>
      <c r="D3258" s="269" t="s">
        <v>674</v>
      </c>
      <c r="E3258" s="269" t="s">
        <v>55</v>
      </c>
      <c r="F3258" s="269" t="s">
        <v>673</v>
      </c>
      <c r="G3258" s="268">
        <f t="shared" si="499"/>
        <v>0</v>
      </c>
      <c r="H3258" s="268">
        <f t="shared" si="500"/>
        <v>0</v>
      </c>
      <c r="I3258" s="268">
        <f t="shared" si="501"/>
        <v>0</v>
      </c>
      <c r="J3258" s="268"/>
      <c r="K3258" s="268"/>
      <c r="L3258" s="268"/>
      <c r="M3258" s="268"/>
      <c r="N3258" s="268"/>
      <c r="O3258" s="268"/>
      <c r="P3258" s="268"/>
      <c r="Q3258" s="268"/>
      <c r="R3258" s="268"/>
    </row>
    <row r="3259" spans="1:18" ht="15" customHeight="1">
      <c r="A3259" s="265" t="s">
        <v>969</v>
      </c>
      <c r="B3259" s="588" t="s">
        <v>640</v>
      </c>
      <c r="C3259" s="601"/>
      <c r="D3259" s="269" t="s">
        <v>671</v>
      </c>
      <c r="E3259" s="269" t="s">
        <v>55</v>
      </c>
      <c r="F3259" s="269" t="s">
        <v>670</v>
      </c>
      <c r="G3259" s="268">
        <f t="shared" si="499"/>
        <v>0</v>
      </c>
      <c r="H3259" s="268">
        <f t="shared" si="500"/>
        <v>0</v>
      </c>
      <c r="I3259" s="268">
        <f t="shared" si="501"/>
        <v>0</v>
      </c>
      <c r="J3259" s="268"/>
      <c r="K3259" s="268"/>
      <c r="L3259" s="268"/>
      <c r="M3259" s="268"/>
      <c r="N3259" s="268"/>
      <c r="O3259" s="268"/>
      <c r="P3259" s="268"/>
      <c r="Q3259" s="268"/>
      <c r="R3259" s="268"/>
    </row>
    <row r="3260" spans="1:18" ht="15" customHeight="1">
      <c r="A3260" s="265" t="s">
        <v>669</v>
      </c>
      <c r="B3260" s="588" t="s">
        <v>574</v>
      </c>
      <c r="C3260" s="601"/>
      <c r="D3260" s="269">
        <v>2123</v>
      </c>
      <c r="E3260" s="269" t="s">
        <v>55</v>
      </c>
      <c r="F3260" s="269" t="s">
        <v>668</v>
      </c>
      <c r="G3260" s="268">
        <f t="shared" si="499"/>
        <v>0</v>
      </c>
      <c r="H3260" s="268">
        <f t="shared" si="500"/>
        <v>0</v>
      </c>
      <c r="I3260" s="268">
        <f t="shared" si="501"/>
        <v>0</v>
      </c>
      <c r="J3260" s="268"/>
      <c r="K3260" s="268"/>
      <c r="L3260" s="268"/>
      <c r="M3260" s="268"/>
      <c r="N3260" s="268"/>
      <c r="O3260" s="268"/>
      <c r="P3260" s="268"/>
      <c r="Q3260" s="268"/>
      <c r="R3260" s="268"/>
    </row>
    <row r="3261" spans="1:18" ht="15" customHeight="1">
      <c r="A3261" s="265" t="s">
        <v>968</v>
      </c>
      <c r="B3261" s="588" t="s">
        <v>570</v>
      </c>
      <c r="C3261" s="601"/>
      <c r="D3261" s="269" t="s">
        <v>666</v>
      </c>
      <c r="E3261" s="269" t="s">
        <v>55</v>
      </c>
      <c r="F3261" s="269" t="s">
        <v>665</v>
      </c>
      <c r="G3261" s="268">
        <f t="shared" si="499"/>
        <v>0</v>
      </c>
      <c r="H3261" s="268">
        <f t="shared" si="500"/>
        <v>0</v>
      </c>
      <c r="I3261" s="268">
        <f t="shared" si="501"/>
        <v>0</v>
      </c>
      <c r="J3261" s="268"/>
      <c r="K3261" s="268"/>
      <c r="L3261" s="268"/>
      <c r="M3261" s="268"/>
      <c r="N3261" s="268"/>
      <c r="O3261" s="268"/>
      <c r="P3261" s="268"/>
      <c r="Q3261" s="268"/>
      <c r="R3261" s="268"/>
    </row>
    <row r="3262" spans="1:18" ht="15" customHeight="1">
      <c r="A3262" s="265" t="s">
        <v>967</v>
      </c>
      <c r="B3262" s="588" t="s">
        <v>663</v>
      </c>
      <c r="C3262" s="601"/>
      <c r="D3262" s="269" t="s">
        <v>662</v>
      </c>
      <c r="E3262" s="269" t="s">
        <v>55</v>
      </c>
      <c r="F3262" s="269" t="s">
        <v>576</v>
      </c>
      <c r="G3262" s="268">
        <f t="shared" si="499"/>
        <v>0</v>
      </c>
      <c r="H3262" s="268">
        <f t="shared" si="500"/>
        <v>0</v>
      </c>
      <c r="I3262" s="268">
        <f t="shared" si="501"/>
        <v>0</v>
      </c>
      <c r="J3262" s="268"/>
      <c r="K3262" s="268"/>
      <c r="L3262" s="268"/>
      <c r="M3262" s="268"/>
      <c r="N3262" s="268"/>
      <c r="O3262" s="268"/>
      <c r="P3262" s="268"/>
      <c r="Q3262" s="268"/>
      <c r="R3262" s="268"/>
    </row>
    <row r="3263" spans="1:18" ht="15" customHeight="1">
      <c r="A3263" s="265" t="s">
        <v>966</v>
      </c>
      <c r="B3263" s="588" t="s">
        <v>660</v>
      </c>
      <c r="C3263" s="601"/>
      <c r="D3263" s="269" t="s">
        <v>659</v>
      </c>
      <c r="E3263" s="269" t="s">
        <v>55</v>
      </c>
      <c r="F3263" s="269" t="s">
        <v>658</v>
      </c>
      <c r="G3263" s="268">
        <f t="shared" si="499"/>
        <v>0</v>
      </c>
      <c r="H3263" s="268">
        <f t="shared" si="500"/>
        <v>0</v>
      </c>
      <c r="I3263" s="268">
        <f t="shared" si="501"/>
        <v>0</v>
      </c>
      <c r="J3263" s="268"/>
      <c r="K3263" s="268"/>
      <c r="L3263" s="268"/>
      <c r="M3263" s="268"/>
      <c r="N3263" s="268"/>
      <c r="O3263" s="268"/>
      <c r="P3263" s="268"/>
      <c r="Q3263" s="268"/>
      <c r="R3263" s="268"/>
    </row>
    <row r="3264" spans="1:18" ht="15" customHeight="1">
      <c r="A3264" s="265" t="s">
        <v>965</v>
      </c>
      <c r="B3264" s="588" t="s">
        <v>656</v>
      </c>
      <c r="C3264" s="601"/>
      <c r="D3264" s="269" t="s">
        <v>655</v>
      </c>
      <c r="E3264" s="269" t="s">
        <v>55</v>
      </c>
      <c r="F3264" s="269" t="s">
        <v>654</v>
      </c>
      <c r="G3264" s="268">
        <f t="shared" si="499"/>
        <v>0</v>
      </c>
      <c r="H3264" s="268">
        <f t="shared" si="500"/>
        <v>0</v>
      </c>
      <c r="I3264" s="268">
        <f t="shared" si="501"/>
        <v>0</v>
      </c>
      <c r="J3264" s="268"/>
      <c r="K3264" s="268"/>
      <c r="L3264" s="268"/>
      <c r="M3264" s="268"/>
      <c r="N3264" s="268"/>
      <c r="O3264" s="268"/>
      <c r="P3264" s="268"/>
      <c r="Q3264" s="268"/>
      <c r="R3264" s="268"/>
    </row>
    <row r="3265" spans="1:18" ht="15" customHeight="1">
      <c r="A3265" s="265" t="s">
        <v>964</v>
      </c>
      <c r="B3265" s="588" t="s">
        <v>652</v>
      </c>
      <c r="C3265" s="601"/>
      <c r="D3265" s="269" t="s">
        <v>651</v>
      </c>
      <c r="E3265" s="269" t="s">
        <v>55</v>
      </c>
      <c r="F3265" s="269" t="s">
        <v>650</v>
      </c>
      <c r="G3265" s="268">
        <f t="shared" si="499"/>
        <v>0</v>
      </c>
      <c r="H3265" s="268">
        <f t="shared" si="500"/>
        <v>0</v>
      </c>
      <c r="I3265" s="268">
        <f t="shared" si="501"/>
        <v>0</v>
      </c>
      <c r="J3265" s="268"/>
      <c r="K3265" s="268"/>
      <c r="L3265" s="268"/>
      <c r="M3265" s="268"/>
      <c r="N3265" s="268"/>
      <c r="O3265" s="268"/>
      <c r="P3265" s="268"/>
      <c r="Q3265" s="268"/>
      <c r="R3265" s="268"/>
    </row>
    <row r="3266" spans="1:18" ht="15" customHeight="1">
      <c r="A3266" s="265" t="s">
        <v>963</v>
      </c>
      <c r="B3266" s="588" t="s">
        <v>648</v>
      </c>
      <c r="C3266" s="601"/>
      <c r="D3266" s="269" t="s">
        <v>647</v>
      </c>
      <c r="E3266" s="269" t="s">
        <v>55</v>
      </c>
      <c r="F3266" s="269" t="s">
        <v>646</v>
      </c>
      <c r="G3266" s="268">
        <f t="shared" si="499"/>
        <v>0</v>
      </c>
      <c r="H3266" s="268">
        <f t="shared" si="500"/>
        <v>0</v>
      </c>
      <c r="I3266" s="268">
        <f t="shared" si="501"/>
        <v>0</v>
      </c>
      <c r="J3266" s="268"/>
      <c r="K3266" s="268"/>
      <c r="L3266" s="268"/>
      <c r="M3266" s="268"/>
      <c r="N3266" s="268"/>
      <c r="O3266" s="268"/>
      <c r="P3266" s="268"/>
      <c r="Q3266" s="268"/>
      <c r="R3266" s="268"/>
    </row>
    <row r="3267" spans="1:18" ht="15" customHeight="1">
      <c r="A3267" s="265" t="s">
        <v>962</v>
      </c>
      <c r="B3267" s="588" t="s">
        <v>644</v>
      </c>
      <c r="C3267" s="601"/>
      <c r="D3267" s="269" t="s">
        <v>643</v>
      </c>
      <c r="E3267" s="269" t="s">
        <v>55</v>
      </c>
      <c r="F3267" s="269" t="s">
        <v>642</v>
      </c>
      <c r="G3267" s="268">
        <f t="shared" si="499"/>
        <v>0</v>
      </c>
      <c r="H3267" s="268">
        <f t="shared" si="500"/>
        <v>0</v>
      </c>
      <c r="I3267" s="268">
        <f t="shared" si="501"/>
        <v>0</v>
      </c>
      <c r="J3267" s="268"/>
      <c r="K3267" s="268"/>
      <c r="L3267" s="268"/>
      <c r="M3267" s="268"/>
      <c r="N3267" s="268"/>
      <c r="O3267" s="268"/>
      <c r="P3267" s="268"/>
      <c r="Q3267" s="268"/>
      <c r="R3267" s="268"/>
    </row>
    <row r="3268" spans="1:18" ht="15" customHeight="1">
      <c r="A3268" s="265" t="s">
        <v>961</v>
      </c>
      <c r="B3268" s="588" t="s">
        <v>640</v>
      </c>
      <c r="C3268" s="601"/>
      <c r="D3268" s="269" t="s">
        <v>639</v>
      </c>
      <c r="E3268" s="269" t="s">
        <v>55</v>
      </c>
      <c r="F3268" s="269" t="s">
        <v>638</v>
      </c>
      <c r="G3268" s="268">
        <f t="shared" si="499"/>
        <v>0</v>
      </c>
      <c r="H3268" s="268">
        <f t="shared" si="500"/>
        <v>0</v>
      </c>
      <c r="I3268" s="268">
        <f t="shared" si="501"/>
        <v>0</v>
      </c>
      <c r="J3268" s="268"/>
      <c r="K3268" s="268"/>
      <c r="L3268" s="268"/>
      <c r="M3268" s="268"/>
      <c r="N3268" s="268"/>
      <c r="O3268" s="268"/>
      <c r="P3268" s="268"/>
      <c r="Q3268" s="268"/>
      <c r="R3268" s="268"/>
    </row>
    <row r="3269" spans="1:18" ht="15" customHeight="1">
      <c r="A3269" s="265" t="s">
        <v>960</v>
      </c>
      <c r="B3269" s="588" t="s">
        <v>636</v>
      </c>
      <c r="C3269" s="601"/>
      <c r="D3269" s="269" t="s">
        <v>635</v>
      </c>
      <c r="E3269" s="269" t="s">
        <v>55</v>
      </c>
      <c r="F3269" s="269" t="s">
        <v>634</v>
      </c>
      <c r="G3269" s="268">
        <f t="shared" si="499"/>
        <v>0</v>
      </c>
      <c r="H3269" s="268">
        <f t="shared" si="500"/>
        <v>0</v>
      </c>
      <c r="I3269" s="268">
        <f t="shared" si="501"/>
        <v>0</v>
      </c>
      <c r="J3269" s="268"/>
      <c r="K3269" s="268"/>
      <c r="L3269" s="268"/>
      <c r="M3269" s="268"/>
      <c r="N3269" s="268"/>
      <c r="O3269" s="268"/>
      <c r="P3269" s="268"/>
      <c r="Q3269" s="268"/>
      <c r="R3269" s="268"/>
    </row>
    <row r="3270" spans="1:18" ht="15" customHeight="1">
      <c r="A3270" s="265" t="s">
        <v>632</v>
      </c>
      <c r="B3270" s="588" t="s">
        <v>574</v>
      </c>
      <c r="C3270" s="601"/>
      <c r="D3270" s="269">
        <v>2263</v>
      </c>
      <c r="E3270" s="269" t="s">
        <v>55</v>
      </c>
      <c r="F3270" s="269" t="s">
        <v>633</v>
      </c>
      <c r="G3270" s="268">
        <f t="shared" si="499"/>
        <v>0</v>
      </c>
      <c r="H3270" s="268">
        <f t="shared" si="500"/>
        <v>0</v>
      </c>
      <c r="I3270" s="268">
        <f t="shared" si="501"/>
        <v>0</v>
      </c>
      <c r="J3270" s="268"/>
      <c r="K3270" s="268"/>
      <c r="L3270" s="268"/>
      <c r="M3270" s="268"/>
      <c r="N3270" s="268"/>
      <c r="O3270" s="268"/>
      <c r="P3270" s="268"/>
      <c r="Q3270" s="268"/>
      <c r="R3270" s="268"/>
    </row>
    <row r="3271" spans="1:18" ht="15" customHeight="1">
      <c r="A3271" s="265" t="s">
        <v>632</v>
      </c>
      <c r="B3271" s="588" t="s">
        <v>631</v>
      </c>
      <c r="C3271" s="601"/>
      <c r="D3271" s="269">
        <v>2264</v>
      </c>
      <c r="E3271" s="269" t="s">
        <v>55</v>
      </c>
      <c r="F3271" s="269" t="s">
        <v>630</v>
      </c>
      <c r="G3271" s="268">
        <f t="shared" si="499"/>
        <v>0</v>
      </c>
      <c r="H3271" s="268">
        <f t="shared" si="500"/>
        <v>0</v>
      </c>
      <c r="I3271" s="268">
        <f t="shared" si="501"/>
        <v>0</v>
      </c>
      <c r="J3271" s="268"/>
      <c r="K3271" s="268"/>
      <c r="L3271" s="268"/>
      <c r="M3271" s="268"/>
      <c r="N3271" s="268"/>
      <c r="O3271" s="268"/>
      <c r="P3271" s="268"/>
      <c r="Q3271" s="268"/>
      <c r="R3271" s="268"/>
    </row>
    <row r="3272" spans="1:18" ht="15" customHeight="1">
      <c r="A3272" s="265" t="s">
        <v>959</v>
      </c>
      <c r="B3272" s="588" t="s">
        <v>570</v>
      </c>
      <c r="C3272" s="601"/>
      <c r="D3272" s="269" t="s">
        <v>628</v>
      </c>
      <c r="E3272" s="269" t="s">
        <v>55</v>
      </c>
      <c r="F3272" s="269" t="s">
        <v>627</v>
      </c>
      <c r="G3272" s="268">
        <f t="shared" si="499"/>
        <v>0</v>
      </c>
      <c r="H3272" s="268">
        <f t="shared" si="500"/>
        <v>0</v>
      </c>
      <c r="I3272" s="268">
        <f t="shared" si="501"/>
        <v>0</v>
      </c>
      <c r="J3272" s="268"/>
      <c r="K3272" s="268"/>
      <c r="L3272" s="268"/>
      <c r="M3272" s="268"/>
      <c r="N3272" s="268"/>
      <c r="O3272" s="268"/>
      <c r="P3272" s="268"/>
      <c r="Q3272" s="268"/>
      <c r="R3272" s="268"/>
    </row>
    <row r="3273" spans="1:18" ht="15" customHeight="1">
      <c r="A3273" s="265" t="s">
        <v>958</v>
      </c>
      <c r="B3273" s="588" t="s">
        <v>625</v>
      </c>
      <c r="C3273" s="601"/>
      <c r="D3273" s="269" t="s">
        <v>624</v>
      </c>
      <c r="E3273" s="269" t="s">
        <v>55</v>
      </c>
      <c r="F3273" s="269" t="s">
        <v>623</v>
      </c>
      <c r="G3273" s="268">
        <f t="shared" si="499"/>
        <v>0</v>
      </c>
      <c r="H3273" s="268">
        <f t="shared" si="500"/>
        <v>0</v>
      </c>
      <c r="I3273" s="268">
        <f t="shared" si="501"/>
        <v>0</v>
      </c>
      <c r="J3273" s="268"/>
      <c r="K3273" s="268"/>
      <c r="L3273" s="268"/>
      <c r="M3273" s="268"/>
      <c r="N3273" s="268"/>
      <c r="O3273" s="268"/>
      <c r="P3273" s="268"/>
      <c r="Q3273" s="268"/>
      <c r="R3273" s="268"/>
    </row>
    <row r="3274" spans="1:18" ht="15" customHeight="1">
      <c r="A3274" s="265" t="s">
        <v>957</v>
      </c>
      <c r="B3274" s="588" t="s">
        <v>621</v>
      </c>
      <c r="C3274" s="601"/>
      <c r="D3274" s="269" t="s">
        <v>620</v>
      </c>
      <c r="E3274" s="269" t="s">
        <v>55</v>
      </c>
      <c r="F3274" s="269" t="s">
        <v>576</v>
      </c>
      <c r="G3274" s="268">
        <f t="shared" si="499"/>
        <v>0</v>
      </c>
      <c r="H3274" s="268">
        <f t="shared" si="500"/>
        <v>0</v>
      </c>
      <c r="I3274" s="268">
        <f t="shared" si="501"/>
        <v>0</v>
      </c>
      <c r="J3274" s="268"/>
      <c r="K3274" s="268"/>
      <c r="L3274" s="268"/>
      <c r="M3274" s="268"/>
      <c r="N3274" s="268"/>
      <c r="O3274" s="268"/>
      <c r="P3274" s="268"/>
      <c r="Q3274" s="268"/>
      <c r="R3274" s="268"/>
    </row>
    <row r="3275" spans="1:18" ht="15" customHeight="1">
      <c r="A3275" s="265" t="s">
        <v>956</v>
      </c>
      <c r="B3275" s="588" t="s">
        <v>618</v>
      </c>
      <c r="C3275" s="601"/>
      <c r="D3275" s="269" t="s">
        <v>617</v>
      </c>
      <c r="E3275" s="269" t="s">
        <v>55</v>
      </c>
      <c r="F3275" s="269" t="s">
        <v>616</v>
      </c>
      <c r="G3275" s="268">
        <f t="shared" si="499"/>
        <v>0</v>
      </c>
      <c r="H3275" s="268">
        <f t="shared" si="500"/>
        <v>0</v>
      </c>
      <c r="I3275" s="268">
        <f t="shared" si="501"/>
        <v>0</v>
      </c>
      <c r="J3275" s="268"/>
      <c r="K3275" s="268"/>
      <c r="L3275" s="268"/>
      <c r="M3275" s="268"/>
      <c r="N3275" s="268"/>
      <c r="O3275" s="268"/>
      <c r="P3275" s="268"/>
      <c r="Q3275" s="268"/>
      <c r="R3275" s="268"/>
    </row>
    <row r="3276" spans="1:18" ht="15" customHeight="1">
      <c r="A3276" s="265" t="s">
        <v>955</v>
      </c>
      <c r="B3276" s="588" t="s">
        <v>614</v>
      </c>
      <c r="C3276" s="601"/>
      <c r="D3276" s="269" t="s">
        <v>613</v>
      </c>
      <c r="E3276" s="269" t="s">
        <v>55</v>
      </c>
      <c r="F3276" s="269" t="s">
        <v>612</v>
      </c>
      <c r="G3276" s="268">
        <f t="shared" si="499"/>
        <v>0</v>
      </c>
      <c r="H3276" s="268">
        <f t="shared" si="500"/>
        <v>0</v>
      </c>
      <c r="I3276" s="268">
        <f t="shared" si="501"/>
        <v>0</v>
      </c>
      <c r="J3276" s="268"/>
      <c r="K3276" s="268"/>
      <c r="L3276" s="268"/>
      <c r="M3276" s="268"/>
      <c r="N3276" s="268"/>
      <c r="O3276" s="268"/>
      <c r="P3276" s="268"/>
      <c r="Q3276" s="268"/>
      <c r="R3276" s="268"/>
    </row>
    <row r="3277" spans="1:18" ht="15" customHeight="1">
      <c r="A3277" s="265" t="s">
        <v>954</v>
      </c>
      <c r="B3277" s="588" t="s">
        <v>610</v>
      </c>
      <c r="C3277" s="601"/>
      <c r="D3277" s="269" t="s">
        <v>609</v>
      </c>
      <c r="E3277" s="269" t="s">
        <v>55</v>
      </c>
      <c r="F3277" s="269" t="s">
        <v>608</v>
      </c>
      <c r="G3277" s="268">
        <f t="shared" si="499"/>
        <v>0</v>
      </c>
      <c r="H3277" s="268">
        <f t="shared" si="500"/>
        <v>0</v>
      </c>
      <c r="I3277" s="268">
        <f t="shared" si="501"/>
        <v>0</v>
      </c>
      <c r="J3277" s="268"/>
      <c r="K3277" s="268"/>
      <c r="L3277" s="268"/>
      <c r="M3277" s="268"/>
      <c r="N3277" s="268"/>
      <c r="O3277" s="268"/>
      <c r="P3277" s="268"/>
      <c r="Q3277" s="268"/>
      <c r="R3277" s="268"/>
    </row>
    <row r="3278" spans="1:18" ht="15" customHeight="1">
      <c r="A3278" s="265" t="s">
        <v>953</v>
      </c>
      <c r="B3278" s="588" t="s">
        <v>606</v>
      </c>
      <c r="C3278" s="601"/>
      <c r="D3278" s="269" t="s">
        <v>605</v>
      </c>
      <c r="E3278" s="269" t="s">
        <v>55</v>
      </c>
      <c r="F3278" s="269" t="s">
        <v>604</v>
      </c>
      <c r="G3278" s="268">
        <f t="shared" si="499"/>
        <v>0</v>
      </c>
      <c r="H3278" s="268">
        <f t="shared" si="500"/>
        <v>0</v>
      </c>
      <c r="I3278" s="268">
        <f t="shared" si="501"/>
        <v>0</v>
      </c>
      <c r="J3278" s="268"/>
      <c r="K3278" s="268"/>
      <c r="L3278" s="268"/>
      <c r="M3278" s="268"/>
      <c r="N3278" s="268"/>
      <c r="O3278" s="268"/>
      <c r="P3278" s="268"/>
      <c r="Q3278" s="268"/>
      <c r="R3278" s="268"/>
    </row>
    <row r="3279" spans="1:18" ht="15" customHeight="1">
      <c r="A3279" s="265" t="s">
        <v>952</v>
      </c>
      <c r="B3279" s="588" t="s">
        <v>602</v>
      </c>
      <c r="C3279" s="601"/>
      <c r="D3279" s="269" t="s">
        <v>601</v>
      </c>
      <c r="E3279" s="269" t="s">
        <v>55</v>
      </c>
      <c r="F3279" s="269" t="s">
        <v>600</v>
      </c>
      <c r="G3279" s="268">
        <f t="shared" si="499"/>
        <v>0</v>
      </c>
      <c r="H3279" s="268">
        <f t="shared" si="500"/>
        <v>0</v>
      </c>
      <c r="I3279" s="268">
        <f t="shared" si="501"/>
        <v>0</v>
      </c>
      <c r="J3279" s="268"/>
      <c r="K3279" s="268"/>
      <c r="L3279" s="268"/>
      <c r="M3279" s="268"/>
      <c r="N3279" s="268"/>
      <c r="O3279" s="268"/>
      <c r="P3279" s="268"/>
      <c r="Q3279" s="268"/>
      <c r="R3279" s="268"/>
    </row>
    <row r="3280" spans="1:18" ht="15" customHeight="1">
      <c r="A3280" s="265" t="s">
        <v>951</v>
      </c>
      <c r="B3280" s="588" t="s">
        <v>598</v>
      </c>
      <c r="C3280" s="601"/>
      <c r="D3280" s="269" t="s">
        <v>597</v>
      </c>
      <c r="E3280" s="269" t="s">
        <v>55</v>
      </c>
      <c r="F3280" s="269" t="s">
        <v>596</v>
      </c>
      <c r="G3280" s="268">
        <f t="shared" si="499"/>
        <v>0</v>
      </c>
      <c r="H3280" s="268">
        <f t="shared" si="500"/>
        <v>0</v>
      </c>
      <c r="I3280" s="268">
        <f t="shared" si="501"/>
        <v>0</v>
      </c>
      <c r="J3280" s="268"/>
      <c r="K3280" s="268"/>
      <c r="L3280" s="268"/>
      <c r="M3280" s="268"/>
      <c r="N3280" s="268"/>
      <c r="O3280" s="268"/>
      <c r="P3280" s="268"/>
      <c r="Q3280" s="268"/>
      <c r="R3280" s="268"/>
    </row>
    <row r="3281" spans="1:18" ht="15" customHeight="1">
      <c r="A3281" s="265" t="s">
        <v>950</v>
      </c>
      <c r="B3281" s="588" t="s">
        <v>594</v>
      </c>
      <c r="C3281" s="601"/>
      <c r="D3281" s="269" t="s">
        <v>593</v>
      </c>
      <c r="E3281" s="269" t="s">
        <v>55</v>
      </c>
      <c r="F3281" s="269" t="s">
        <v>592</v>
      </c>
      <c r="G3281" s="268">
        <f t="shared" si="499"/>
        <v>0</v>
      </c>
      <c r="H3281" s="268">
        <f t="shared" si="500"/>
        <v>0</v>
      </c>
      <c r="I3281" s="268">
        <f t="shared" si="501"/>
        <v>0</v>
      </c>
      <c r="J3281" s="268"/>
      <c r="K3281" s="268"/>
      <c r="L3281" s="268"/>
      <c r="M3281" s="268"/>
      <c r="N3281" s="268"/>
      <c r="O3281" s="268"/>
      <c r="P3281" s="268"/>
      <c r="Q3281" s="268"/>
      <c r="R3281" s="268"/>
    </row>
    <row r="3282" spans="1:18" ht="15" customHeight="1">
      <c r="A3282" s="265" t="s">
        <v>949</v>
      </c>
      <c r="B3282" s="588" t="s">
        <v>590</v>
      </c>
      <c r="C3282" s="601"/>
      <c r="D3282" s="269" t="s">
        <v>589</v>
      </c>
      <c r="E3282" s="269" t="s">
        <v>55</v>
      </c>
      <c r="F3282" s="269" t="s">
        <v>588</v>
      </c>
      <c r="G3282" s="268">
        <f t="shared" si="499"/>
        <v>0</v>
      </c>
      <c r="H3282" s="268">
        <f t="shared" si="500"/>
        <v>0</v>
      </c>
      <c r="I3282" s="268">
        <f t="shared" si="501"/>
        <v>0</v>
      </c>
      <c r="J3282" s="268"/>
      <c r="K3282" s="268"/>
      <c r="L3282" s="268"/>
      <c r="M3282" s="268"/>
      <c r="N3282" s="268"/>
      <c r="O3282" s="268"/>
      <c r="P3282" s="268"/>
      <c r="Q3282" s="268"/>
      <c r="R3282" s="268"/>
    </row>
    <row r="3283" spans="1:18" ht="15" customHeight="1">
      <c r="A3283" s="265" t="s">
        <v>948</v>
      </c>
      <c r="B3283" s="588" t="s">
        <v>586</v>
      </c>
      <c r="C3283" s="601"/>
      <c r="D3283" s="269" t="s">
        <v>585</v>
      </c>
      <c r="E3283" s="269" t="s">
        <v>55</v>
      </c>
      <c r="F3283" s="269" t="s">
        <v>584</v>
      </c>
      <c r="G3283" s="268">
        <f t="shared" si="499"/>
        <v>0</v>
      </c>
      <c r="H3283" s="268">
        <f t="shared" si="500"/>
        <v>0</v>
      </c>
      <c r="I3283" s="268">
        <f t="shared" si="501"/>
        <v>0</v>
      </c>
      <c r="J3283" s="268"/>
      <c r="K3283" s="268"/>
      <c r="L3283" s="268"/>
      <c r="M3283" s="268"/>
      <c r="N3283" s="268"/>
      <c r="O3283" s="268"/>
      <c r="P3283" s="268"/>
      <c r="Q3283" s="268"/>
      <c r="R3283" s="268"/>
    </row>
    <row r="3284" spans="1:18" ht="15" customHeight="1">
      <c r="A3284" s="265" t="s">
        <v>947</v>
      </c>
      <c r="B3284" s="588" t="s">
        <v>582</v>
      </c>
      <c r="C3284" s="601"/>
      <c r="D3284" s="269" t="s">
        <v>581</v>
      </c>
      <c r="E3284" s="269" t="s">
        <v>55</v>
      </c>
      <c r="F3284" s="269" t="s">
        <v>580</v>
      </c>
      <c r="G3284" s="268">
        <f t="shared" si="499"/>
        <v>0</v>
      </c>
      <c r="H3284" s="268">
        <f t="shared" si="500"/>
        <v>0</v>
      </c>
      <c r="I3284" s="268">
        <f t="shared" si="501"/>
        <v>0</v>
      </c>
      <c r="J3284" s="268"/>
      <c r="K3284" s="268"/>
      <c r="L3284" s="268"/>
      <c r="M3284" s="268"/>
      <c r="N3284" s="268"/>
      <c r="O3284" s="268"/>
      <c r="P3284" s="268"/>
      <c r="Q3284" s="268"/>
      <c r="R3284" s="268"/>
    </row>
    <row r="3285" spans="1:18" ht="15" customHeight="1">
      <c r="A3285" s="265" t="s">
        <v>946</v>
      </c>
      <c r="B3285" s="588" t="s">
        <v>578</v>
      </c>
      <c r="C3285" s="601"/>
      <c r="D3285" s="269" t="s">
        <v>577</v>
      </c>
      <c r="E3285" s="269" t="s">
        <v>55</v>
      </c>
      <c r="F3285" s="269" t="s">
        <v>576</v>
      </c>
      <c r="G3285" s="268">
        <f t="shared" si="499"/>
        <v>0</v>
      </c>
      <c r="H3285" s="268">
        <f t="shared" si="500"/>
        <v>0</v>
      </c>
      <c r="I3285" s="268">
        <f t="shared" si="501"/>
        <v>0</v>
      </c>
      <c r="J3285" s="268"/>
      <c r="K3285" s="268"/>
      <c r="L3285" s="268"/>
      <c r="M3285" s="268"/>
      <c r="N3285" s="268"/>
      <c r="O3285" s="268"/>
      <c r="P3285" s="268"/>
      <c r="Q3285" s="268"/>
      <c r="R3285" s="268"/>
    </row>
    <row r="3286" spans="1:18" ht="15" customHeight="1">
      <c r="A3286" s="265" t="s">
        <v>945</v>
      </c>
      <c r="B3286" s="588" t="s">
        <v>574</v>
      </c>
      <c r="C3286" s="601"/>
      <c r="D3286" s="269" t="s">
        <v>573</v>
      </c>
      <c r="E3286" s="269" t="s">
        <v>55</v>
      </c>
      <c r="F3286" s="269" t="s">
        <v>572</v>
      </c>
      <c r="G3286" s="268">
        <f t="shared" si="499"/>
        <v>0</v>
      </c>
      <c r="H3286" s="268">
        <f t="shared" si="500"/>
        <v>0</v>
      </c>
      <c r="I3286" s="268">
        <f t="shared" si="501"/>
        <v>0</v>
      </c>
      <c r="J3286" s="268"/>
      <c r="K3286" s="268"/>
      <c r="L3286" s="268"/>
      <c r="M3286" s="268"/>
      <c r="N3286" s="268"/>
      <c r="O3286" s="268"/>
      <c r="P3286" s="268"/>
      <c r="Q3286" s="268"/>
      <c r="R3286" s="268"/>
    </row>
    <row r="3287" spans="1:18" ht="15" customHeight="1">
      <c r="A3287" s="265" t="s">
        <v>944</v>
      </c>
      <c r="B3287" s="588" t="s">
        <v>570</v>
      </c>
      <c r="C3287" s="601"/>
      <c r="D3287" s="269" t="s">
        <v>569</v>
      </c>
      <c r="E3287" s="269" t="s">
        <v>55</v>
      </c>
      <c r="F3287" s="269" t="s">
        <v>568</v>
      </c>
      <c r="G3287" s="268">
        <f t="shared" si="499"/>
        <v>0</v>
      </c>
      <c r="H3287" s="268">
        <f t="shared" si="500"/>
        <v>0</v>
      </c>
      <c r="I3287" s="268">
        <f t="shared" si="501"/>
        <v>0</v>
      </c>
      <c r="J3287" s="268"/>
      <c r="K3287" s="268"/>
      <c r="L3287" s="268"/>
      <c r="M3287" s="268"/>
      <c r="N3287" s="268"/>
      <c r="O3287" s="268"/>
      <c r="P3287" s="268"/>
      <c r="Q3287" s="268"/>
      <c r="R3287" s="268"/>
    </row>
    <row r="3290" spans="1:18" ht="15" customHeight="1">
      <c r="B3290" s="602" t="s">
        <v>943</v>
      </c>
      <c r="C3290" s="593"/>
      <c r="D3290" s="593"/>
      <c r="E3290" s="593"/>
      <c r="F3290" s="593"/>
      <c r="G3290" s="593"/>
      <c r="H3290" s="593"/>
      <c r="I3290" s="593"/>
      <c r="J3290" s="593"/>
      <c r="K3290" s="593"/>
      <c r="L3290" s="593"/>
      <c r="M3290" s="593"/>
      <c r="N3290" s="593"/>
    </row>
    <row r="3292" spans="1:18" ht="15" customHeight="1">
      <c r="B3292" s="594" t="s">
        <v>88</v>
      </c>
      <c r="C3292" s="595"/>
      <c r="D3292" s="598" t="s">
        <v>560</v>
      </c>
      <c r="E3292" s="598" t="s">
        <v>518</v>
      </c>
      <c r="F3292" s="598" t="s">
        <v>756</v>
      </c>
      <c r="G3292" s="586" t="s">
        <v>755</v>
      </c>
      <c r="H3292" s="600"/>
      <c r="I3292" s="600"/>
      <c r="J3292" s="600"/>
      <c r="K3292" s="600"/>
      <c r="L3292" s="600"/>
      <c r="M3292" s="600"/>
      <c r="N3292" s="600"/>
      <c r="O3292" s="600"/>
      <c r="P3292" s="600"/>
      <c r="Q3292" s="600"/>
      <c r="R3292" s="587"/>
    </row>
    <row r="3293" spans="1:18">
      <c r="B3293" s="603"/>
      <c r="C3293" s="604"/>
      <c r="D3293" s="605"/>
      <c r="E3293" s="605"/>
      <c r="F3293" s="605"/>
      <c r="G3293" s="594" t="s">
        <v>516</v>
      </c>
      <c r="H3293" s="606"/>
      <c r="I3293" s="606"/>
      <c r="J3293" s="595"/>
      <c r="K3293" s="586" t="s">
        <v>130</v>
      </c>
      <c r="L3293" s="600"/>
      <c r="M3293" s="600"/>
      <c r="N3293" s="600"/>
      <c r="O3293" s="600"/>
      <c r="P3293" s="600"/>
      <c r="Q3293" s="600"/>
      <c r="R3293" s="587"/>
    </row>
    <row r="3294" spans="1:18" ht="15" customHeight="1">
      <c r="B3294" s="603"/>
      <c r="C3294" s="604"/>
      <c r="D3294" s="605"/>
      <c r="E3294" s="605"/>
      <c r="F3294" s="605"/>
      <c r="G3294" s="603"/>
      <c r="H3294" s="593"/>
      <c r="I3294" s="593"/>
      <c r="J3294" s="604"/>
      <c r="K3294" s="594" t="s">
        <v>754</v>
      </c>
      <c r="L3294" s="606"/>
      <c r="M3294" s="606"/>
      <c r="N3294" s="595"/>
      <c r="O3294" s="594" t="s">
        <v>753</v>
      </c>
      <c r="P3294" s="606"/>
      <c r="Q3294" s="606"/>
      <c r="R3294" s="595"/>
    </row>
    <row r="3295" spans="1:18">
      <c r="B3295" s="603"/>
      <c r="C3295" s="604"/>
      <c r="D3295" s="605"/>
      <c r="E3295" s="605"/>
      <c r="F3295" s="605"/>
      <c r="G3295" s="603"/>
      <c r="H3295" s="593"/>
      <c r="I3295" s="593"/>
      <c r="J3295" s="604"/>
      <c r="K3295" s="603"/>
      <c r="L3295" s="593"/>
      <c r="M3295" s="593"/>
      <c r="N3295" s="604"/>
      <c r="O3295" s="603"/>
      <c r="P3295" s="593"/>
      <c r="Q3295" s="593"/>
      <c r="R3295" s="604"/>
    </row>
    <row r="3296" spans="1:18">
      <c r="B3296" s="603"/>
      <c r="C3296" s="604"/>
      <c r="D3296" s="605"/>
      <c r="E3296" s="605"/>
      <c r="F3296" s="605"/>
      <c r="G3296" s="596"/>
      <c r="H3296" s="607"/>
      <c r="I3296" s="607"/>
      <c r="J3296" s="597"/>
      <c r="K3296" s="596"/>
      <c r="L3296" s="607"/>
      <c r="M3296" s="607"/>
      <c r="N3296" s="597"/>
      <c r="O3296" s="596"/>
      <c r="P3296" s="607"/>
      <c r="Q3296" s="607"/>
      <c r="R3296" s="597"/>
    </row>
    <row r="3297" spans="1:18" ht="60">
      <c r="B3297" s="596"/>
      <c r="C3297" s="597"/>
      <c r="D3297" s="599"/>
      <c r="E3297" s="599"/>
      <c r="F3297" s="599"/>
      <c r="G3297" s="270" t="s">
        <v>558</v>
      </c>
      <c r="H3297" s="270" t="s">
        <v>557</v>
      </c>
      <c r="I3297" s="270" t="s">
        <v>556</v>
      </c>
      <c r="J3297" s="275" t="s">
        <v>752</v>
      </c>
      <c r="K3297" s="270" t="s">
        <v>558</v>
      </c>
      <c r="L3297" s="270" t="s">
        <v>557</v>
      </c>
      <c r="M3297" s="270" t="s">
        <v>556</v>
      </c>
      <c r="N3297" s="270" t="s">
        <v>752</v>
      </c>
      <c r="O3297" s="270" t="s">
        <v>558</v>
      </c>
      <c r="P3297" s="270" t="s">
        <v>557</v>
      </c>
      <c r="Q3297" s="270" t="s">
        <v>556</v>
      </c>
      <c r="R3297" s="270" t="s">
        <v>752</v>
      </c>
    </row>
    <row r="3298" spans="1:18">
      <c r="B3298" s="586">
        <v>1</v>
      </c>
      <c r="C3298" s="587"/>
      <c r="D3298" s="270">
        <v>2</v>
      </c>
      <c r="E3298" s="270">
        <v>3</v>
      </c>
      <c r="F3298" s="270">
        <v>4</v>
      </c>
      <c r="G3298" s="270">
        <v>5</v>
      </c>
      <c r="H3298" s="270">
        <v>6</v>
      </c>
      <c r="I3298" s="270">
        <v>7</v>
      </c>
      <c r="J3298" s="270">
        <v>8</v>
      </c>
      <c r="K3298" s="270">
        <v>9</v>
      </c>
      <c r="L3298" s="270">
        <v>10</v>
      </c>
      <c r="M3298" s="270">
        <v>11</v>
      </c>
      <c r="N3298" s="270">
        <v>12</v>
      </c>
      <c r="O3298" s="270">
        <v>13</v>
      </c>
      <c r="P3298" s="270">
        <v>14</v>
      </c>
      <c r="Q3298" s="270">
        <v>15</v>
      </c>
      <c r="R3298" s="270">
        <v>16</v>
      </c>
    </row>
    <row r="3299" spans="1:18" ht="15" customHeight="1">
      <c r="A3299" s="265" t="s">
        <v>942</v>
      </c>
      <c r="B3299" s="588" t="s">
        <v>510</v>
      </c>
      <c r="C3299" s="601"/>
      <c r="D3299" s="269" t="s">
        <v>750</v>
      </c>
      <c r="E3299" s="269" t="s">
        <v>55</v>
      </c>
      <c r="F3299" s="269" t="s">
        <v>576</v>
      </c>
      <c r="G3299" s="268">
        <f t="shared" ref="G3299:G3330" si="502">K3299+O3299</f>
        <v>0</v>
      </c>
      <c r="H3299" s="268">
        <f t="shared" ref="H3299:H3330" si="503">L3299+P3299</f>
        <v>0</v>
      </c>
      <c r="I3299" s="273">
        <f t="shared" ref="I3299:I3330" si="504">M3299+Q3299</f>
        <v>0</v>
      </c>
      <c r="J3299" s="272"/>
      <c r="K3299" s="274"/>
      <c r="L3299" s="268"/>
      <c r="M3299" s="273"/>
      <c r="N3299" s="272"/>
      <c r="O3299" s="274"/>
      <c r="P3299" s="268"/>
      <c r="Q3299" s="273"/>
      <c r="R3299" s="272"/>
    </row>
    <row r="3300" spans="1:18" ht="15" customHeight="1">
      <c r="A3300" s="265" t="s">
        <v>941</v>
      </c>
      <c r="B3300" s="588" t="s">
        <v>748</v>
      </c>
      <c r="C3300" s="601"/>
      <c r="D3300" s="269" t="s">
        <v>747</v>
      </c>
      <c r="E3300" s="269" t="s">
        <v>55</v>
      </c>
      <c r="F3300" s="269" t="s">
        <v>576</v>
      </c>
      <c r="G3300" s="268">
        <f t="shared" si="502"/>
        <v>0</v>
      </c>
      <c r="H3300" s="268">
        <f t="shared" si="503"/>
        <v>0</v>
      </c>
      <c r="I3300" s="273">
        <f t="shared" si="504"/>
        <v>0</v>
      </c>
      <c r="J3300" s="272"/>
      <c r="K3300" s="274"/>
      <c r="L3300" s="268"/>
      <c r="M3300" s="273"/>
      <c r="N3300" s="272"/>
      <c r="O3300" s="274"/>
      <c r="P3300" s="268"/>
      <c r="Q3300" s="273"/>
      <c r="R3300" s="272"/>
    </row>
    <row r="3301" spans="1:18" ht="15" customHeight="1">
      <c r="A3301" s="265" t="s">
        <v>940</v>
      </c>
      <c r="B3301" s="588" t="s">
        <v>681</v>
      </c>
      <c r="C3301" s="601"/>
      <c r="D3301" s="269" t="s">
        <v>745</v>
      </c>
      <c r="E3301" s="269" t="s">
        <v>55</v>
      </c>
      <c r="F3301" s="269" t="s">
        <v>576</v>
      </c>
      <c r="G3301" s="268">
        <f t="shared" si="502"/>
        <v>0</v>
      </c>
      <c r="H3301" s="268">
        <f t="shared" si="503"/>
        <v>0</v>
      </c>
      <c r="I3301" s="273">
        <f t="shared" si="504"/>
        <v>0</v>
      </c>
      <c r="J3301" s="272"/>
      <c r="K3301" s="274"/>
      <c r="L3301" s="268"/>
      <c r="M3301" s="273"/>
      <c r="N3301" s="272"/>
      <c r="O3301" s="274"/>
      <c r="P3301" s="268"/>
      <c r="Q3301" s="273"/>
      <c r="R3301" s="272"/>
    </row>
    <row r="3302" spans="1:18" ht="15" customHeight="1">
      <c r="A3302" s="265" t="s">
        <v>939</v>
      </c>
      <c r="B3302" s="588" t="s">
        <v>678</v>
      </c>
      <c r="C3302" s="601"/>
      <c r="D3302" s="269" t="s">
        <v>743</v>
      </c>
      <c r="E3302" s="269" t="s">
        <v>55</v>
      </c>
      <c r="F3302" s="269" t="s">
        <v>673</v>
      </c>
      <c r="G3302" s="268">
        <f t="shared" si="502"/>
        <v>0</v>
      </c>
      <c r="H3302" s="268">
        <f t="shared" si="503"/>
        <v>0</v>
      </c>
      <c r="I3302" s="273">
        <f t="shared" si="504"/>
        <v>0</v>
      </c>
      <c r="J3302" s="272"/>
      <c r="K3302" s="274"/>
      <c r="L3302" s="268"/>
      <c r="M3302" s="273"/>
      <c r="N3302" s="272"/>
      <c r="O3302" s="274"/>
      <c r="P3302" s="268"/>
      <c r="Q3302" s="273"/>
      <c r="R3302" s="272"/>
    </row>
    <row r="3303" spans="1:18" ht="15" customHeight="1">
      <c r="A3303" s="265" t="s">
        <v>938</v>
      </c>
      <c r="B3303" s="588" t="s">
        <v>675</v>
      </c>
      <c r="C3303" s="601"/>
      <c r="D3303" s="269" t="s">
        <v>741</v>
      </c>
      <c r="E3303" s="269" t="s">
        <v>55</v>
      </c>
      <c r="F3303" s="269" t="s">
        <v>673</v>
      </c>
      <c r="G3303" s="268">
        <f t="shared" si="502"/>
        <v>0</v>
      </c>
      <c r="H3303" s="268">
        <f t="shared" si="503"/>
        <v>0</v>
      </c>
      <c r="I3303" s="273">
        <f t="shared" si="504"/>
        <v>0</v>
      </c>
      <c r="J3303" s="272"/>
      <c r="K3303" s="274"/>
      <c r="L3303" s="268"/>
      <c r="M3303" s="273"/>
      <c r="N3303" s="272"/>
      <c r="O3303" s="274"/>
      <c r="P3303" s="268"/>
      <c r="Q3303" s="273"/>
      <c r="R3303" s="272"/>
    </row>
    <row r="3304" spans="1:18" ht="15" customHeight="1">
      <c r="A3304" s="265" t="s">
        <v>937</v>
      </c>
      <c r="B3304" s="588" t="s">
        <v>640</v>
      </c>
      <c r="C3304" s="601"/>
      <c r="D3304" s="269" t="s">
        <v>739</v>
      </c>
      <c r="E3304" s="269" t="s">
        <v>55</v>
      </c>
      <c r="F3304" s="269" t="s">
        <v>670</v>
      </c>
      <c r="G3304" s="268">
        <f t="shared" si="502"/>
        <v>0</v>
      </c>
      <c r="H3304" s="268">
        <f t="shared" si="503"/>
        <v>0</v>
      </c>
      <c r="I3304" s="273">
        <f t="shared" si="504"/>
        <v>0</v>
      </c>
      <c r="J3304" s="272"/>
      <c r="K3304" s="274"/>
      <c r="L3304" s="268"/>
      <c r="M3304" s="273"/>
      <c r="N3304" s="272"/>
      <c r="O3304" s="274"/>
      <c r="P3304" s="268"/>
      <c r="Q3304" s="273"/>
      <c r="R3304" s="272"/>
    </row>
    <row r="3305" spans="1:18" ht="15" customHeight="1">
      <c r="A3305" s="265" t="s">
        <v>738</v>
      </c>
      <c r="B3305" s="588" t="s">
        <v>574</v>
      </c>
      <c r="C3305" s="601"/>
      <c r="D3305" s="269">
        <v>1123</v>
      </c>
      <c r="E3305" s="269" t="s">
        <v>55</v>
      </c>
      <c r="F3305" s="269" t="s">
        <v>668</v>
      </c>
      <c r="G3305" s="268">
        <f t="shared" si="502"/>
        <v>0</v>
      </c>
      <c r="H3305" s="268">
        <f t="shared" si="503"/>
        <v>0</v>
      </c>
      <c r="I3305" s="273">
        <f t="shared" si="504"/>
        <v>0</v>
      </c>
      <c r="J3305" s="272"/>
      <c r="K3305" s="274"/>
      <c r="L3305" s="268"/>
      <c r="M3305" s="273"/>
      <c r="N3305" s="272"/>
      <c r="O3305" s="274"/>
      <c r="P3305" s="268"/>
      <c r="Q3305" s="273"/>
      <c r="R3305" s="272"/>
    </row>
    <row r="3306" spans="1:18" ht="15" customHeight="1">
      <c r="A3306" s="265" t="s">
        <v>936</v>
      </c>
      <c r="B3306" s="588" t="s">
        <v>570</v>
      </c>
      <c r="C3306" s="601"/>
      <c r="D3306" s="269" t="s">
        <v>736</v>
      </c>
      <c r="E3306" s="269" t="s">
        <v>55</v>
      </c>
      <c r="F3306" s="269" t="s">
        <v>665</v>
      </c>
      <c r="G3306" s="268">
        <f t="shared" si="502"/>
        <v>0</v>
      </c>
      <c r="H3306" s="268">
        <f t="shared" si="503"/>
        <v>0</v>
      </c>
      <c r="I3306" s="273">
        <f t="shared" si="504"/>
        <v>0</v>
      </c>
      <c r="J3306" s="272"/>
      <c r="K3306" s="274"/>
      <c r="L3306" s="268"/>
      <c r="M3306" s="273"/>
      <c r="N3306" s="272"/>
      <c r="O3306" s="274"/>
      <c r="P3306" s="268"/>
      <c r="Q3306" s="273"/>
      <c r="R3306" s="272"/>
    </row>
    <row r="3307" spans="1:18" ht="15" customHeight="1">
      <c r="A3307" s="265" t="s">
        <v>935</v>
      </c>
      <c r="B3307" s="588" t="s">
        <v>663</v>
      </c>
      <c r="C3307" s="601"/>
      <c r="D3307" s="269" t="s">
        <v>734</v>
      </c>
      <c r="E3307" s="269" t="s">
        <v>55</v>
      </c>
      <c r="F3307" s="269" t="s">
        <v>576</v>
      </c>
      <c r="G3307" s="268">
        <f t="shared" si="502"/>
        <v>0</v>
      </c>
      <c r="H3307" s="268">
        <f t="shared" si="503"/>
        <v>0</v>
      </c>
      <c r="I3307" s="273">
        <f t="shared" si="504"/>
        <v>0</v>
      </c>
      <c r="J3307" s="272"/>
      <c r="K3307" s="274"/>
      <c r="L3307" s="268"/>
      <c r="M3307" s="273"/>
      <c r="N3307" s="272"/>
      <c r="O3307" s="274"/>
      <c r="P3307" s="268"/>
      <c r="Q3307" s="273"/>
      <c r="R3307" s="272"/>
    </row>
    <row r="3308" spans="1:18" ht="15" customHeight="1">
      <c r="A3308" s="265" t="s">
        <v>934</v>
      </c>
      <c r="B3308" s="588" t="s">
        <v>660</v>
      </c>
      <c r="C3308" s="601"/>
      <c r="D3308" s="269" t="s">
        <v>732</v>
      </c>
      <c r="E3308" s="269" t="s">
        <v>55</v>
      </c>
      <c r="F3308" s="269" t="s">
        <v>658</v>
      </c>
      <c r="G3308" s="268">
        <f t="shared" si="502"/>
        <v>0</v>
      </c>
      <c r="H3308" s="268">
        <f t="shared" si="503"/>
        <v>0</v>
      </c>
      <c r="I3308" s="273">
        <f t="shared" si="504"/>
        <v>0</v>
      </c>
      <c r="J3308" s="272"/>
      <c r="K3308" s="274"/>
      <c r="L3308" s="268"/>
      <c r="M3308" s="273"/>
      <c r="N3308" s="272"/>
      <c r="O3308" s="274"/>
      <c r="P3308" s="268"/>
      <c r="Q3308" s="273"/>
      <c r="R3308" s="272"/>
    </row>
    <row r="3309" spans="1:18" ht="15" customHeight="1">
      <c r="A3309" s="265" t="s">
        <v>933</v>
      </c>
      <c r="B3309" s="588" t="s">
        <v>656</v>
      </c>
      <c r="C3309" s="601"/>
      <c r="D3309" s="269" t="s">
        <v>730</v>
      </c>
      <c r="E3309" s="269" t="s">
        <v>55</v>
      </c>
      <c r="F3309" s="269" t="s">
        <v>654</v>
      </c>
      <c r="G3309" s="268">
        <f t="shared" si="502"/>
        <v>0</v>
      </c>
      <c r="H3309" s="268">
        <f t="shared" si="503"/>
        <v>0</v>
      </c>
      <c r="I3309" s="273">
        <f t="shared" si="504"/>
        <v>0</v>
      </c>
      <c r="J3309" s="272"/>
      <c r="K3309" s="274"/>
      <c r="L3309" s="268"/>
      <c r="M3309" s="273"/>
      <c r="N3309" s="272"/>
      <c r="O3309" s="274"/>
      <c r="P3309" s="268"/>
      <c r="Q3309" s="273"/>
      <c r="R3309" s="272"/>
    </row>
    <row r="3310" spans="1:18" ht="15" customHeight="1">
      <c r="A3310" s="265" t="s">
        <v>932</v>
      </c>
      <c r="B3310" s="588" t="s">
        <v>652</v>
      </c>
      <c r="C3310" s="601"/>
      <c r="D3310" s="269" t="s">
        <v>728</v>
      </c>
      <c r="E3310" s="269" t="s">
        <v>55</v>
      </c>
      <c r="F3310" s="269" t="s">
        <v>650</v>
      </c>
      <c r="G3310" s="268">
        <f t="shared" si="502"/>
        <v>0</v>
      </c>
      <c r="H3310" s="268">
        <f t="shared" si="503"/>
        <v>0</v>
      </c>
      <c r="I3310" s="273">
        <f t="shared" si="504"/>
        <v>0</v>
      </c>
      <c r="J3310" s="272"/>
      <c r="K3310" s="274"/>
      <c r="L3310" s="268"/>
      <c r="M3310" s="273"/>
      <c r="N3310" s="272"/>
      <c r="O3310" s="274"/>
      <c r="P3310" s="268"/>
      <c r="Q3310" s="273"/>
      <c r="R3310" s="272"/>
    </row>
    <row r="3311" spans="1:18" ht="15" customHeight="1">
      <c r="A3311" s="265" t="s">
        <v>931</v>
      </c>
      <c r="B3311" s="588" t="s">
        <v>648</v>
      </c>
      <c r="C3311" s="601"/>
      <c r="D3311" s="269" t="s">
        <v>726</v>
      </c>
      <c r="E3311" s="269" t="s">
        <v>55</v>
      </c>
      <c r="F3311" s="269" t="s">
        <v>646</v>
      </c>
      <c r="G3311" s="268">
        <f t="shared" si="502"/>
        <v>0</v>
      </c>
      <c r="H3311" s="268">
        <f t="shared" si="503"/>
        <v>0</v>
      </c>
      <c r="I3311" s="273">
        <f t="shared" si="504"/>
        <v>0</v>
      </c>
      <c r="J3311" s="272"/>
      <c r="K3311" s="274"/>
      <c r="L3311" s="268"/>
      <c r="M3311" s="273"/>
      <c r="N3311" s="272"/>
      <c r="O3311" s="274"/>
      <c r="P3311" s="268"/>
      <c r="Q3311" s="273"/>
      <c r="R3311" s="272"/>
    </row>
    <row r="3312" spans="1:18" ht="15" customHeight="1">
      <c r="A3312" s="265" t="s">
        <v>930</v>
      </c>
      <c r="B3312" s="588" t="s">
        <v>644</v>
      </c>
      <c r="C3312" s="601"/>
      <c r="D3312" s="269" t="s">
        <v>724</v>
      </c>
      <c r="E3312" s="269" t="s">
        <v>55</v>
      </c>
      <c r="F3312" s="269" t="s">
        <v>642</v>
      </c>
      <c r="G3312" s="268">
        <f t="shared" si="502"/>
        <v>0</v>
      </c>
      <c r="H3312" s="268">
        <f t="shared" si="503"/>
        <v>0</v>
      </c>
      <c r="I3312" s="273">
        <f t="shared" si="504"/>
        <v>0</v>
      </c>
      <c r="J3312" s="272"/>
      <c r="K3312" s="274"/>
      <c r="L3312" s="268"/>
      <c r="M3312" s="273"/>
      <c r="N3312" s="272"/>
      <c r="O3312" s="274"/>
      <c r="P3312" s="268"/>
      <c r="Q3312" s="273"/>
      <c r="R3312" s="272"/>
    </row>
    <row r="3313" spans="1:18" ht="15" customHeight="1">
      <c r="A3313" s="265" t="s">
        <v>929</v>
      </c>
      <c r="B3313" s="588" t="s">
        <v>640</v>
      </c>
      <c r="C3313" s="601"/>
      <c r="D3313" s="269" t="s">
        <v>722</v>
      </c>
      <c r="E3313" s="269" t="s">
        <v>55</v>
      </c>
      <c r="F3313" s="269" t="s">
        <v>638</v>
      </c>
      <c r="G3313" s="268">
        <f t="shared" si="502"/>
        <v>0</v>
      </c>
      <c r="H3313" s="268">
        <f t="shared" si="503"/>
        <v>0</v>
      </c>
      <c r="I3313" s="273">
        <f t="shared" si="504"/>
        <v>0</v>
      </c>
      <c r="J3313" s="272"/>
      <c r="K3313" s="274"/>
      <c r="L3313" s="268"/>
      <c r="M3313" s="273"/>
      <c r="N3313" s="272"/>
      <c r="O3313" s="274"/>
      <c r="P3313" s="268"/>
      <c r="Q3313" s="273"/>
      <c r="R3313" s="272"/>
    </row>
    <row r="3314" spans="1:18" ht="15" customHeight="1">
      <c r="A3314" s="265" t="s">
        <v>928</v>
      </c>
      <c r="B3314" s="588" t="s">
        <v>636</v>
      </c>
      <c r="C3314" s="601"/>
      <c r="D3314" s="269" t="s">
        <v>720</v>
      </c>
      <c r="E3314" s="269" t="s">
        <v>55</v>
      </c>
      <c r="F3314" s="269" t="s">
        <v>634</v>
      </c>
      <c r="G3314" s="268">
        <f t="shared" si="502"/>
        <v>0</v>
      </c>
      <c r="H3314" s="268">
        <f t="shared" si="503"/>
        <v>0</v>
      </c>
      <c r="I3314" s="273">
        <f t="shared" si="504"/>
        <v>0</v>
      </c>
      <c r="J3314" s="272"/>
      <c r="K3314" s="274"/>
      <c r="L3314" s="268"/>
      <c r="M3314" s="273"/>
      <c r="N3314" s="272"/>
      <c r="O3314" s="274"/>
      <c r="P3314" s="268"/>
      <c r="Q3314" s="273"/>
      <c r="R3314" s="272"/>
    </row>
    <row r="3315" spans="1:18" ht="15" customHeight="1">
      <c r="A3315" s="265" t="s">
        <v>719</v>
      </c>
      <c r="B3315" s="588" t="s">
        <v>574</v>
      </c>
      <c r="C3315" s="601"/>
      <c r="D3315" s="269">
        <v>1263</v>
      </c>
      <c r="E3315" s="269" t="s">
        <v>55</v>
      </c>
      <c r="F3315" s="269" t="s">
        <v>633</v>
      </c>
      <c r="G3315" s="268">
        <f t="shared" si="502"/>
        <v>0</v>
      </c>
      <c r="H3315" s="268">
        <f t="shared" si="503"/>
        <v>0</v>
      </c>
      <c r="I3315" s="273">
        <f t="shared" si="504"/>
        <v>0</v>
      </c>
      <c r="J3315" s="272"/>
      <c r="K3315" s="274"/>
      <c r="L3315" s="268"/>
      <c r="M3315" s="273"/>
      <c r="N3315" s="272"/>
      <c r="O3315" s="274"/>
      <c r="P3315" s="268"/>
      <c r="Q3315" s="273"/>
      <c r="R3315" s="272"/>
    </row>
    <row r="3316" spans="1:18" ht="15" customHeight="1">
      <c r="A3316" s="265" t="s">
        <v>719</v>
      </c>
      <c r="B3316" s="588" t="s">
        <v>631</v>
      </c>
      <c r="C3316" s="601"/>
      <c r="D3316" s="269">
        <v>1264</v>
      </c>
      <c r="E3316" s="269" t="s">
        <v>55</v>
      </c>
      <c r="F3316" s="269" t="s">
        <v>630</v>
      </c>
      <c r="G3316" s="268">
        <f t="shared" si="502"/>
        <v>0</v>
      </c>
      <c r="H3316" s="268">
        <f t="shared" si="503"/>
        <v>0</v>
      </c>
      <c r="I3316" s="273">
        <f t="shared" si="504"/>
        <v>0</v>
      </c>
      <c r="J3316" s="272"/>
      <c r="K3316" s="274"/>
      <c r="L3316" s="268"/>
      <c r="M3316" s="273"/>
      <c r="N3316" s="272"/>
      <c r="O3316" s="274"/>
      <c r="P3316" s="268"/>
      <c r="Q3316" s="273"/>
      <c r="R3316" s="272"/>
    </row>
    <row r="3317" spans="1:18" ht="15" customHeight="1">
      <c r="A3317" s="265" t="s">
        <v>927</v>
      </c>
      <c r="B3317" s="588" t="s">
        <v>570</v>
      </c>
      <c r="C3317" s="601"/>
      <c r="D3317" s="269" t="s">
        <v>717</v>
      </c>
      <c r="E3317" s="269" t="s">
        <v>55</v>
      </c>
      <c r="F3317" s="269" t="s">
        <v>627</v>
      </c>
      <c r="G3317" s="268">
        <f t="shared" si="502"/>
        <v>0</v>
      </c>
      <c r="H3317" s="268">
        <f t="shared" si="503"/>
        <v>0</v>
      </c>
      <c r="I3317" s="273">
        <f t="shared" si="504"/>
        <v>0</v>
      </c>
      <c r="J3317" s="272"/>
      <c r="K3317" s="274"/>
      <c r="L3317" s="268"/>
      <c r="M3317" s="273"/>
      <c r="N3317" s="272"/>
      <c r="O3317" s="274"/>
      <c r="P3317" s="268"/>
      <c r="Q3317" s="273"/>
      <c r="R3317" s="272"/>
    </row>
    <row r="3318" spans="1:18" ht="15" customHeight="1">
      <c r="A3318" s="265" t="s">
        <v>926</v>
      </c>
      <c r="B3318" s="588" t="s">
        <v>625</v>
      </c>
      <c r="C3318" s="601"/>
      <c r="D3318" s="269" t="s">
        <v>715</v>
      </c>
      <c r="E3318" s="269" t="s">
        <v>55</v>
      </c>
      <c r="F3318" s="269" t="s">
        <v>623</v>
      </c>
      <c r="G3318" s="268">
        <f t="shared" si="502"/>
        <v>0</v>
      </c>
      <c r="H3318" s="268">
        <f t="shared" si="503"/>
        <v>0</v>
      </c>
      <c r="I3318" s="273">
        <f t="shared" si="504"/>
        <v>0</v>
      </c>
      <c r="J3318" s="272"/>
      <c r="K3318" s="274"/>
      <c r="L3318" s="268"/>
      <c r="M3318" s="273"/>
      <c r="N3318" s="272"/>
      <c r="O3318" s="274"/>
      <c r="P3318" s="268"/>
      <c r="Q3318" s="273"/>
      <c r="R3318" s="272"/>
    </row>
    <row r="3319" spans="1:18" ht="15" customHeight="1">
      <c r="A3319" s="265" t="s">
        <v>925</v>
      </c>
      <c r="B3319" s="588" t="s">
        <v>621</v>
      </c>
      <c r="C3319" s="601"/>
      <c r="D3319" s="269" t="s">
        <v>713</v>
      </c>
      <c r="E3319" s="269" t="s">
        <v>55</v>
      </c>
      <c r="F3319" s="269" t="s">
        <v>576</v>
      </c>
      <c r="G3319" s="268">
        <f t="shared" si="502"/>
        <v>0</v>
      </c>
      <c r="H3319" s="268">
        <f t="shared" si="503"/>
        <v>0</v>
      </c>
      <c r="I3319" s="273">
        <f t="shared" si="504"/>
        <v>0</v>
      </c>
      <c r="J3319" s="272"/>
      <c r="K3319" s="274"/>
      <c r="L3319" s="268"/>
      <c r="M3319" s="273"/>
      <c r="N3319" s="272"/>
      <c r="O3319" s="274"/>
      <c r="P3319" s="268"/>
      <c r="Q3319" s="273"/>
      <c r="R3319" s="272"/>
    </row>
    <row r="3320" spans="1:18" ht="15" customHeight="1">
      <c r="A3320" s="265" t="s">
        <v>924</v>
      </c>
      <c r="B3320" s="588" t="s">
        <v>618</v>
      </c>
      <c r="C3320" s="601"/>
      <c r="D3320" s="269" t="s">
        <v>711</v>
      </c>
      <c r="E3320" s="269" t="s">
        <v>55</v>
      </c>
      <c r="F3320" s="269" t="s">
        <v>616</v>
      </c>
      <c r="G3320" s="268">
        <f t="shared" si="502"/>
        <v>0</v>
      </c>
      <c r="H3320" s="268">
        <f t="shared" si="503"/>
        <v>0</v>
      </c>
      <c r="I3320" s="273">
        <f t="shared" si="504"/>
        <v>0</v>
      </c>
      <c r="J3320" s="272"/>
      <c r="K3320" s="274"/>
      <c r="L3320" s="268"/>
      <c r="M3320" s="273"/>
      <c r="N3320" s="272"/>
      <c r="O3320" s="274"/>
      <c r="P3320" s="268"/>
      <c r="Q3320" s="273"/>
      <c r="R3320" s="272"/>
    </row>
    <row r="3321" spans="1:18" ht="15" customHeight="1">
      <c r="A3321" s="265" t="s">
        <v>923</v>
      </c>
      <c r="B3321" s="588" t="s">
        <v>614</v>
      </c>
      <c r="C3321" s="601"/>
      <c r="D3321" s="269" t="s">
        <v>709</v>
      </c>
      <c r="E3321" s="269" t="s">
        <v>55</v>
      </c>
      <c r="F3321" s="269" t="s">
        <v>612</v>
      </c>
      <c r="G3321" s="268">
        <f t="shared" si="502"/>
        <v>0</v>
      </c>
      <c r="H3321" s="268">
        <f t="shared" si="503"/>
        <v>0</v>
      </c>
      <c r="I3321" s="273">
        <f t="shared" si="504"/>
        <v>0</v>
      </c>
      <c r="J3321" s="272"/>
      <c r="K3321" s="274"/>
      <c r="L3321" s="268"/>
      <c r="M3321" s="273"/>
      <c r="N3321" s="272"/>
      <c r="O3321" s="274"/>
      <c r="P3321" s="268"/>
      <c r="Q3321" s="273"/>
      <c r="R3321" s="272"/>
    </row>
    <row r="3322" spans="1:18" ht="15" customHeight="1">
      <c r="A3322" s="265" t="s">
        <v>922</v>
      </c>
      <c r="B3322" s="588" t="s">
        <v>610</v>
      </c>
      <c r="C3322" s="601"/>
      <c r="D3322" s="269" t="s">
        <v>707</v>
      </c>
      <c r="E3322" s="269" t="s">
        <v>55</v>
      </c>
      <c r="F3322" s="269" t="s">
        <v>608</v>
      </c>
      <c r="G3322" s="268">
        <f t="shared" si="502"/>
        <v>0</v>
      </c>
      <c r="H3322" s="268">
        <f t="shared" si="503"/>
        <v>0</v>
      </c>
      <c r="I3322" s="273">
        <f t="shared" si="504"/>
        <v>0</v>
      </c>
      <c r="J3322" s="272"/>
      <c r="K3322" s="274"/>
      <c r="L3322" s="268"/>
      <c r="M3322" s="273"/>
      <c r="N3322" s="272"/>
      <c r="O3322" s="274"/>
      <c r="P3322" s="268"/>
      <c r="Q3322" s="273"/>
      <c r="R3322" s="272"/>
    </row>
    <row r="3323" spans="1:18" ht="15" customHeight="1">
      <c r="A3323" s="265" t="s">
        <v>921</v>
      </c>
      <c r="B3323" s="588" t="s">
        <v>606</v>
      </c>
      <c r="C3323" s="601"/>
      <c r="D3323" s="269" t="s">
        <v>705</v>
      </c>
      <c r="E3323" s="269" t="s">
        <v>55</v>
      </c>
      <c r="F3323" s="269" t="s">
        <v>604</v>
      </c>
      <c r="G3323" s="268">
        <f t="shared" si="502"/>
        <v>0</v>
      </c>
      <c r="H3323" s="268">
        <f t="shared" si="503"/>
        <v>0</v>
      </c>
      <c r="I3323" s="273">
        <f t="shared" si="504"/>
        <v>0</v>
      </c>
      <c r="J3323" s="272"/>
      <c r="K3323" s="274"/>
      <c r="L3323" s="268"/>
      <c r="M3323" s="273"/>
      <c r="N3323" s="272"/>
      <c r="O3323" s="274"/>
      <c r="P3323" s="268"/>
      <c r="Q3323" s="273"/>
      <c r="R3323" s="272"/>
    </row>
    <row r="3324" spans="1:18" ht="15" customHeight="1">
      <c r="A3324" s="265" t="s">
        <v>920</v>
      </c>
      <c r="B3324" s="588" t="s">
        <v>602</v>
      </c>
      <c r="C3324" s="601"/>
      <c r="D3324" s="269" t="s">
        <v>703</v>
      </c>
      <c r="E3324" s="269" t="s">
        <v>55</v>
      </c>
      <c r="F3324" s="269" t="s">
        <v>600</v>
      </c>
      <c r="G3324" s="268">
        <f t="shared" si="502"/>
        <v>0</v>
      </c>
      <c r="H3324" s="268">
        <f t="shared" si="503"/>
        <v>0</v>
      </c>
      <c r="I3324" s="273">
        <f t="shared" si="504"/>
        <v>0</v>
      </c>
      <c r="J3324" s="272"/>
      <c r="K3324" s="274"/>
      <c r="L3324" s="268"/>
      <c r="M3324" s="273"/>
      <c r="N3324" s="272"/>
      <c r="O3324" s="274"/>
      <c r="P3324" s="268"/>
      <c r="Q3324" s="273"/>
      <c r="R3324" s="272"/>
    </row>
    <row r="3325" spans="1:18" ht="15" customHeight="1">
      <c r="A3325" s="265" t="s">
        <v>919</v>
      </c>
      <c r="B3325" s="588" t="s">
        <v>598</v>
      </c>
      <c r="C3325" s="601"/>
      <c r="D3325" s="269" t="s">
        <v>701</v>
      </c>
      <c r="E3325" s="269" t="s">
        <v>55</v>
      </c>
      <c r="F3325" s="269" t="s">
        <v>596</v>
      </c>
      <c r="G3325" s="268">
        <f t="shared" si="502"/>
        <v>0</v>
      </c>
      <c r="H3325" s="268">
        <f t="shared" si="503"/>
        <v>0</v>
      </c>
      <c r="I3325" s="273">
        <f t="shared" si="504"/>
        <v>0</v>
      </c>
      <c r="J3325" s="272"/>
      <c r="K3325" s="274"/>
      <c r="L3325" s="268"/>
      <c r="M3325" s="273"/>
      <c r="N3325" s="272"/>
      <c r="O3325" s="274"/>
      <c r="P3325" s="268"/>
      <c r="Q3325" s="273"/>
      <c r="R3325" s="272"/>
    </row>
    <row r="3326" spans="1:18" ht="15" customHeight="1">
      <c r="A3326" s="265" t="s">
        <v>918</v>
      </c>
      <c r="B3326" s="588" t="s">
        <v>594</v>
      </c>
      <c r="C3326" s="601"/>
      <c r="D3326" s="269" t="s">
        <v>699</v>
      </c>
      <c r="E3326" s="269" t="s">
        <v>55</v>
      </c>
      <c r="F3326" s="269" t="s">
        <v>592</v>
      </c>
      <c r="G3326" s="268">
        <f t="shared" si="502"/>
        <v>0</v>
      </c>
      <c r="H3326" s="268">
        <f t="shared" si="503"/>
        <v>0</v>
      </c>
      <c r="I3326" s="273">
        <f t="shared" si="504"/>
        <v>0</v>
      </c>
      <c r="J3326" s="272"/>
      <c r="K3326" s="274"/>
      <c r="L3326" s="268"/>
      <c r="M3326" s="273"/>
      <c r="N3326" s="272"/>
      <c r="O3326" s="274"/>
      <c r="P3326" s="268"/>
      <c r="Q3326" s="273"/>
      <c r="R3326" s="272"/>
    </row>
    <row r="3327" spans="1:18" ht="15" customHeight="1">
      <c r="A3327" s="265" t="s">
        <v>917</v>
      </c>
      <c r="B3327" s="588" t="s">
        <v>590</v>
      </c>
      <c r="C3327" s="601"/>
      <c r="D3327" s="269" t="s">
        <v>697</v>
      </c>
      <c r="E3327" s="269" t="s">
        <v>55</v>
      </c>
      <c r="F3327" s="269" t="s">
        <v>588</v>
      </c>
      <c r="G3327" s="268">
        <f t="shared" si="502"/>
        <v>0</v>
      </c>
      <c r="H3327" s="268">
        <f t="shared" si="503"/>
        <v>0</v>
      </c>
      <c r="I3327" s="273">
        <f t="shared" si="504"/>
        <v>0</v>
      </c>
      <c r="J3327" s="272"/>
      <c r="K3327" s="274"/>
      <c r="L3327" s="268"/>
      <c r="M3327" s="273"/>
      <c r="N3327" s="272"/>
      <c r="O3327" s="274"/>
      <c r="P3327" s="268"/>
      <c r="Q3327" s="273"/>
      <c r="R3327" s="272"/>
    </row>
    <row r="3328" spans="1:18" ht="15" customHeight="1">
      <c r="A3328" s="265" t="s">
        <v>916</v>
      </c>
      <c r="B3328" s="588" t="s">
        <v>586</v>
      </c>
      <c r="C3328" s="601"/>
      <c r="D3328" s="269" t="s">
        <v>695</v>
      </c>
      <c r="E3328" s="269" t="s">
        <v>55</v>
      </c>
      <c r="F3328" s="269" t="s">
        <v>584</v>
      </c>
      <c r="G3328" s="268">
        <f t="shared" si="502"/>
        <v>0</v>
      </c>
      <c r="H3328" s="268">
        <f t="shared" si="503"/>
        <v>0</v>
      </c>
      <c r="I3328" s="273">
        <f t="shared" si="504"/>
        <v>0</v>
      </c>
      <c r="J3328" s="272"/>
      <c r="K3328" s="274"/>
      <c r="L3328" s="268"/>
      <c r="M3328" s="273"/>
      <c r="N3328" s="272"/>
      <c r="O3328" s="274"/>
      <c r="P3328" s="268"/>
      <c r="Q3328" s="273"/>
      <c r="R3328" s="272"/>
    </row>
    <row r="3329" spans="1:18" ht="15" customHeight="1">
      <c r="A3329" s="265" t="s">
        <v>915</v>
      </c>
      <c r="B3329" s="588" t="s">
        <v>582</v>
      </c>
      <c r="C3329" s="601"/>
      <c r="D3329" s="269" t="s">
        <v>693</v>
      </c>
      <c r="E3329" s="269" t="s">
        <v>55</v>
      </c>
      <c r="F3329" s="269" t="s">
        <v>580</v>
      </c>
      <c r="G3329" s="268">
        <f t="shared" si="502"/>
        <v>0</v>
      </c>
      <c r="H3329" s="268">
        <f t="shared" si="503"/>
        <v>0</v>
      </c>
      <c r="I3329" s="273">
        <f t="shared" si="504"/>
        <v>0</v>
      </c>
      <c r="J3329" s="272"/>
      <c r="K3329" s="274"/>
      <c r="L3329" s="268"/>
      <c r="M3329" s="273"/>
      <c r="N3329" s="272"/>
      <c r="O3329" s="274"/>
      <c r="P3329" s="268"/>
      <c r="Q3329" s="273"/>
      <c r="R3329" s="272"/>
    </row>
    <row r="3330" spans="1:18" ht="15" customHeight="1">
      <c r="A3330" s="265" t="s">
        <v>914</v>
      </c>
      <c r="B3330" s="588" t="s">
        <v>578</v>
      </c>
      <c r="C3330" s="601"/>
      <c r="D3330" s="269" t="s">
        <v>691</v>
      </c>
      <c r="E3330" s="269" t="s">
        <v>55</v>
      </c>
      <c r="F3330" s="269" t="s">
        <v>576</v>
      </c>
      <c r="G3330" s="268">
        <f t="shared" si="502"/>
        <v>0</v>
      </c>
      <c r="H3330" s="268">
        <f t="shared" si="503"/>
        <v>0</v>
      </c>
      <c r="I3330" s="273">
        <f t="shared" si="504"/>
        <v>0</v>
      </c>
      <c r="J3330" s="272"/>
      <c r="K3330" s="274"/>
      <c r="L3330" s="268"/>
      <c r="M3330" s="273"/>
      <c r="N3330" s="272"/>
      <c r="O3330" s="274"/>
      <c r="P3330" s="268"/>
      <c r="Q3330" s="273"/>
      <c r="R3330" s="272"/>
    </row>
    <row r="3331" spans="1:18" ht="15" customHeight="1">
      <c r="A3331" s="265" t="s">
        <v>913</v>
      </c>
      <c r="B3331" s="588" t="s">
        <v>574</v>
      </c>
      <c r="C3331" s="601"/>
      <c r="D3331" s="269" t="s">
        <v>689</v>
      </c>
      <c r="E3331" s="269" t="s">
        <v>55</v>
      </c>
      <c r="F3331" s="269" t="s">
        <v>572</v>
      </c>
      <c r="G3331" s="268">
        <f t="shared" ref="G3331:G3365" si="505">K3331+O3331</f>
        <v>0</v>
      </c>
      <c r="H3331" s="268">
        <f t="shared" ref="H3331:H3365" si="506">L3331+P3331</f>
        <v>0</v>
      </c>
      <c r="I3331" s="273">
        <f t="shared" ref="I3331:I3365" si="507">M3331+Q3331</f>
        <v>0</v>
      </c>
      <c r="J3331" s="272"/>
      <c r="K3331" s="274"/>
      <c r="L3331" s="268"/>
      <c r="M3331" s="273"/>
      <c r="N3331" s="272"/>
      <c r="O3331" s="274"/>
      <c r="P3331" s="268"/>
      <c r="Q3331" s="273"/>
      <c r="R3331" s="272"/>
    </row>
    <row r="3332" spans="1:18" ht="15" customHeight="1">
      <c r="A3332" s="265" t="s">
        <v>912</v>
      </c>
      <c r="B3332" s="588" t="s">
        <v>570</v>
      </c>
      <c r="C3332" s="601"/>
      <c r="D3332" s="269" t="s">
        <v>687</v>
      </c>
      <c r="E3332" s="269" t="s">
        <v>55</v>
      </c>
      <c r="F3332" s="269" t="s">
        <v>568</v>
      </c>
      <c r="G3332" s="268">
        <f t="shared" si="505"/>
        <v>0</v>
      </c>
      <c r="H3332" s="268">
        <f t="shared" si="506"/>
        <v>0</v>
      </c>
      <c r="I3332" s="273">
        <f t="shared" si="507"/>
        <v>0</v>
      </c>
      <c r="J3332" s="272"/>
      <c r="K3332" s="274"/>
      <c r="L3332" s="268"/>
      <c r="M3332" s="273"/>
      <c r="N3332" s="272"/>
      <c r="O3332" s="274"/>
      <c r="P3332" s="268"/>
      <c r="Q3332" s="273"/>
      <c r="R3332" s="272"/>
    </row>
    <row r="3333" spans="1:18" ht="15" customHeight="1">
      <c r="A3333" s="265" t="s">
        <v>911</v>
      </c>
      <c r="B3333" s="588" t="s">
        <v>685</v>
      </c>
      <c r="C3333" s="601"/>
      <c r="D3333" s="269" t="s">
        <v>684</v>
      </c>
      <c r="E3333" s="269" t="s">
        <v>683</v>
      </c>
      <c r="F3333" s="269" t="s">
        <v>576</v>
      </c>
      <c r="G3333" s="268">
        <f t="shared" si="505"/>
        <v>0</v>
      </c>
      <c r="H3333" s="268">
        <f t="shared" si="506"/>
        <v>0</v>
      </c>
      <c r="I3333" s="273">
        <f t="shared" si="507"/>
        <v>0</v>
      </c>
      <c r="J3333" s="272"/>
      <c r="K3333" s="274"/>
      <c r="L3333" s="268"/>
      <c r="M3333" s="273"/>
      <c r="N3333" s="272"/>
      <c r="O3333" s="274"/>
      <c r="P3333" s="268"/>
      <c r="Q3333" s="273"/>
      <c r="R3333" s="272"/>
    </row>
    <row r="3334" spans="1:18" ht="15" customHeight="1">
      <c r="A3334" s="265" t="s">
        <v>910</v>
      </c>
      <c r="B3334" s="588" t="s">
        <v>681</v>
      </c>
      <c r="C3334" s="601"/>
      <c r="D3334" s="269" t="s">
        <v>680</v>
      </c>
      <c r="E3334" s="269" t="s">
        <v>55</v>
      </c>
      <c r="F3334" s="269" t="s">
        <v>576</v>
      </c>
      <c r="G3334" s="268">
        <f t="shared" si="505"/>
        <v>0</v>
      </c>
      <c r="H3334" s="268">
        <f t="shared" si="506"/>
        <v>0</v>
      </c>
      <c r="I3334" s="273">
        <f t="shared" si="507"/>
        <v>0</v>
      </c>
      <c r="J3334" s="272"/>
      <c r="K3334" s="274"/>
      <c r="L3334" s="268"/>
      <c r="M3334" s="273"/>
      <c r="N3334" s="272"/>
      <c r="O3334" s="274"/>
      <c r="P3334" s="268"/>
      <c r="Q3334" s="273"/>
      <c r="R3334" s="272"/>
    </row>
    <row r="3335" spans="1:18" ht="15" customHeight="1">
      <c r="A3335" s="265" t="s">
        <v>909</v>
      </c>
      <c r="B3335" s="588" t="s">
        <v>678</v>
      </c>
      <c r="C3335" s="601"/>
      <c r="D3335" s="269" t="s">
        <v>677</v>
      </c>
      <c r="E3335" s="269" t="s">
        <v>55</v>
      </c>
      <c r="F3335" s="269" t="s">
        <v>673</v>
      </c>
      <c r="G3335" s="268">
        <f t="shared" si="505"/>
        <v>0</v>
      </c>
      <c r="H3335" s="268">
        <f t="shared" si="506"/>
        <v>0</v>
      </c>
      <c r="I3335" s="273">
        <f t="shared" si="507"/>
        <v>0</v>
      </c>
      <c r="J3335" s="272"/>
      <c r="K3335" s="274"/>
      <c r="L3335" s="268"/>
      <c r="M3335" s="273"/>
      <c r="N3335" s="272"/>
      <c r="O3335" s="274"/>
      <c r="P3335" s="268"/>
      <c r="Q3335" s="273"/>
      <c r="R3335" s="272"/>
    </row>
    <row r="3336" spans="1:18" ht="15" customHeight="1">
      <c r="A3336" s="265" t="s">
        <v>908</v>
      </c>
      <c r="B3336" s="588" t="s">
        <v>675</v>
      </c>
      <c r="C3336" s="601"/>
      <c r="D3336" s="269" t="s">
        <v>674</v>
      </c>
      <c r="E3336" s="269" t="s">
        <v>55</v>
      </c>
      <c r="F3336" s="269" t="s">
        <v>673</v>
      </c>
      <c r="G3336" s="268">
        <f t="shared" si="505"/>
        <v>0</v>
      </c>
      <c r="H3336" s="268">
        <f t="shared" si="506"/>
        <v>0</v>
      </c>
      <c r="I3336" s="273">
        <f t="shared" si="507"/>
        <v>0</v>
      </c>
      <c r="J3336" s="272"/>
      <c r="K3336" s="274"/>
      <c r="L3336" s="268"/>
      <c r="M3336" s="273"/>
      <c r="N3336" s="272"/>
      <c r="O3336" s="274"/>
      <c r="P3336" s="268"/>
      <c r="Q3336" s="273"/>
      <c r="R3336" s="272"/>
    </row>
    <row r="3337" spans="1:18" ht="15" customHeight="1">
      <c r="A3337" s="265" t="s">
        <v>907</v>
      </c>
      <c r="B3337" s="588" t="s">
        <v>640</v>
      </c>
      <c r="C3337" s="601"/>
      <c r="D3337" s="269" t="s">
        <v>671</v>
      </c>
      <c r="E3337" s="269" t="s">
        <v>55</v>
      </c>
      <c r="F3337" s="269" t="s">
        <v>670</v>
      </c>
      <c r="G3337" s="268">
        <f t="shared" si="505"/>
        <v>0</v>
      </c>
      <c r="H3337" s="268">
        <f t="shared" si="506"/>
        <v>0</v>
      </c>
      <c r="I3337" s="273">
        <f t="shared" si="507"/>
        <v>0</v>
      </c>
      <c r="J3337" s="272"/>
      <c r="K3337" s="274"/>
      <c r="L3337" s="268"/>
      <c r="M3337" s="273"/>
      <c r="N3337" s="272"/>
      <c r="O3337" s="274"/>
      <c r="P3337" s="268"/>
      <c r="Q3337" s="273"/>
      <c r="R3337" s="272"/>
    </row>
    <row r="3338" spans="1:18" ht="15" customHeight="1">
      <c r="A3338" s="265" t="s">
        <v>669</v>
      </c>
      <c r="B3338" s="588" t="s">
        <v>574</v>
      </c>
      <c r="C3338" s="601"/>
      <c r="D3338" s="269">
        <v>2123</v>
      </c>
      <c r="E3338" s="269" t="s">
        <v>55</v>
      </c>
      <c r="F3338" s="269" t="s">
        <v>668</v>
      </c>
      <c r="G3338" s="268">
        <f t="shared" si="505"/>
        <v>0</v>
      </c>
      <c r="H3338" s="268">
        <f t="shared" si="506"/>
        <v>0</v>
      </c>
      <c r="I3338" s="273">
        <f t="shared" si="507"/>
        <v>0</v>
      </c>
      <c r="J3338" s="272"/>
      <c r="K3338" s="274"/>
      <c r="L3338" s="268"/>
      <c r="M3338" s="273"/>
      <c r="N3338" s="272"/>
      <c r="O3338" s="274"/>
      <c r="P3338" s="268"/>
      <c r="Q3338" s="273"/>
      <c r="R3338" s="272"/>
    </row>
    <row r="3339" spans="1:18" ht="15" customHeight="1">
      <c r="A3339" s="265" t="s">
        <v>906</v>
      </c>
      <c r="B3339" s="588" t="s">
        <v>570</v>
      </c>
      <c r="C3339" s="601"/>
      <c r="D3339" s="269" t="s">
        <v>666</v>
      </c>
      <c r="E3339" s="269" t="s">
        <v>55</v>
      </c>
      <c r="F3339" s="269" t="s">
        <v>665</v>
      </c>
      <c r="G3339" s="268">
        <f t="shared" si="505"/>
        <v>0</v>
      </c>
      <c r="H3339" s="268">
        <f t="shared" si="506"/>
        <v>0</v>
      </c>
      <c r="I3339" s="273">
        <f t="shared" si="507"/>
        <v>0</v>
      </c>
      <c r="J3339" s="272"/>
      <c r="K3339" s="274"/>
      <c r="L3339" s="268"/>
      <c r="M3339" s="273"/>
      <c r="N3339" s="272"/>
      <c r="O3339" s="274"/>
      <c r="P3339" s="268"/>
      <c r="Q3339" s="273"/>
      <c r="R3339" s="272"/>
    </row>
    <row r="3340" spans="1:18" ht="15" customHeight="1">
      <c r="A3340" s="265" t="s">
        <v>905</v>
      </c>
      <c r="B3340" s="588" t="s">
        <v>663</v>
      </c>
      <c r="C3340" s="601"/>
      <c r="D3340" s="269" t="s">
        <v>662</v>
      </c>
      <c r="E3340" s="269" t="s">
        <v>55</v>
      </c>
      <c r="F3340" s="269" t="s">
        <v>576</v>
      </c>
      <c r="G3340" s="268">
        <f t="shared" si="505"/>
        <v>0</v>
      </c>
      <c r="H3340" s="268">
        <f t="shared" si="506"/>
        <v>0</v>
      </c>
      <c r="I3340" s="273">
        <f t="shared" si="507"/>
        <v>0</v>
      </c>
      <c r="J3340" s="272"/>
      <c r="K3340" s="274"/>
      <c r="L3340" s="268"/>
      <c r="M3340" s="273"/>
      <c r="N3340" s="272"/>
      <c r="O3340" s="274"/>
      <c r="P3340" s="268"/>
      <c r="Q3340" s="273"/>
      <c r="R3340" s="272"/>
    </row>
    <row r="3341" spans="1:18" ht="15" customHeight="1">
      <c r="A3341" s="265" t="s">
        <v>904</v>
      </c>
      <c r="B3341" s="588" t="s">
        <v>660</v>
      </c>
      <c r="C3341" s="601"/>
      <c r="D3341" s="269" t="s">
        <v>659</v>
      </c>
      <c r="E3341" s="269" t="s">
        <v>55</v>
      </c>
      <c r="F3341" s="269" t="s">
        <v>658</v>
      </c>
      <c r="G3341" s="268">
        <f t="shared" si="505"/>
        <v>0</v>
      </c>
      <c r="H3341" s="268">
        <f t="shared" si="506"/>
        <v>0</v>
      </c>
      <c r="I3341" s="273">
        <f t="shared" si="507"/>
        <v>0</v>
      </c>
      <c r="J3341" s="272"/>
      <c r="K3341" s="274"/>
      <c r="L3341" s="268"/>
      <c r="M3341" s="273"/>
      <c r="N3341" s="272"/>
      <c r="O3341" s="274"/>
      <c r="P3341" s="268"/>
      <c r="Q3341" s="273"/>
      <c r="R3341" s="272"/>
    </row>
    <row r="3342" spans="1:18" ht="15" customHeight="1">
      <c r="A3342" s="265" t="s">
        <v>903</v>
      </c>
      <c r="B3342" s="588" t="s">
        <v>656</v>
      </c>
      <c r="C3342" s="601"/>
      <c r="D3342" s="269" t="s">
        <v>655</v>
      </c>
      <c r="E3342" s="269" t="s">
        <v>55</v>
      </c>
      <c r="F3342" s="269" t="s">
        <v>654</v>
      </c>
      <c r="G3342" s="268">
        <f t="shared" si="505"/>
        <v>0</v>
      </c>
      <c r="H3342" s="268">
        <f t="shared" si="506"/>
        <v>0</v>
      </c>
      <c r="I3342" s="273">
        <f t="shared" si="507"/>
        <v>0</v>
      </c>
      <c r="J3342" s="272"/>
      <c r="K3342" s="274"/>
      <c r="L3342" s="268"/>
      <c r="M3342" s="273"/>
      <c r="N3342" s="272"/>
      <c r="O3342" s="274"/>
      <c r="P3342" s="268"/>
      <c r="Q3342" s="273"/>
      <c r="R3342" s="272"/>
    </row>
    <row r="3343" spans="1:18" ht="15" customHeight="1">
      <c r="A3343" s="265" t="s">
        <v>902</v>
      </c>
      <c r="B3343" s="588" t="s">
        <v>652</v>
      </c>
      <c r="C3343" s="601"/>
      <c r="D3343" s="269" t="s">
        <v>651</v>
      </c>
      <c r="E3343" s="269" t="s">
        <v>55</v>
      </c>
      <c r="F3343" s="269" t="s">
        <v>650</v>
      </c>
      <c r="G3343" s="268">
        <f t="shared" si="505"/>
        <v>0</v>
      </c>
      <c r="H3343" s="268">
        <f t="shared" si="506"/>
        <v>0</v>
      </c>
      <c r="I3343" s="273">
        <f t="shared" si="507"/>
        <v>0</v>
      </c>
      <c r="J3343" s="272"/>
      <c r="K3343" s="274"/>
      <c r="L3343" s="268"/>
      <c r="M3343" s="273"/>
      <c r="N3343" s="272"/>
      <c r="O3343" s="274"/>
      <c r="P3343" s="268"/>
      <c r="Q3343" s="273"/>
      <c r="R3343" s="272"/>
    </row>
    <row r="3344" spans="1:18" ht="15" customHeight="1">
      <c r="A3344" s="265" t="s">
        <v>901</v>
      </c>
      <c r="B3344" s="588" t="s">
        <v>648</v>
      </c>
      <c r="C3344" s="601"/>
      <c r="D3344" s="269" t="s">
        <v>647</v>
      </c>
      <c r="E3344" s="269" t="s">
        <v>55</v>
      </c>
      <c r="F3344" s="269" t="s">
        <v>646</v>
      </c>
      <c r="G3344" s="268">
        <f t="shared" si="505"/>
        <v>0</v>
      </c>
      <c r="H3344" s="268">
        <f t="shared" si="506"/>
        <v>0</v>
      </c>
      <c r="I3344" s="273">
        <f t="shared" si="507"/>
        <v>0</v>
      </c>
      <c r="J3344" s="272"/>
      <c r="K3344" s="274"/>
      <c r="L3344" s="268"/>
      <c r="M3344" s="273"/>
      <c r="N3344" s="272"/>
      <c r="O3344" s="274"/>
      <c r="P3344" s="268"/>
      <c r="Q3344" s="273"/>
      <c r="R3344" s="272"/>
    </row>
    <row r="3345" spans="1:18" ht="15" customHeight="1">
      <c r="A3345" s="265" t="s">
        <v>900</v>
      </c>
      <c r="B3345" s="588" t="s">
        <v>644</v>
      </c>
      <c r="C3345" s="601"/>
      <c r="D3345" s="269" t="s">
        <v>643</v>
      </c>
      <c r="E3345" s="269" t="s">
        <v>55</v>
      </c>
      <c r="F3345" s="269" t="s">
        <v>642</v>
      </c>
      <c r="G3345" s="268">
        <f t="shared" si="505"/>
        <v>0</v>
      </c>
      <c r="H3345" s="268">
        <f t="shared" si="506"/>
        <v>0</v>
      </c>
      <c r="I3345" s="273">
        <f t="shared" si="507"/>
        <v>0</v>
      </c>
      <c r="J3345" s="272"/>
      <c r="K3345" s="274"/>
      <c r="L3345" s="268"/>
      <c r="M3345" s="273"/>
      <c r="N3345" s="272"/>
      <c r="O3345" s="274"/>
      <c r="P3345" s="268"/>
      <c r="Q3345" s="273"/>
      <c r="R3345" s="272"/>
    </row>
    <row r="3346" spans="1:18" ht="15" customHeight="1">
      <c r="A3346" s="265" t="s">
        <v>899</v>
      </c>
      <c r="B3346" s="588" t="s">
        <v>640</v>
      </c>
      <c r="C3346" s="601"/>
      <c r="D3346" s="269" t="s">
        <v>639</v>
      </c>
      <c r="E3346" s="269" t="s">
        <v>55</v>
      </c>
      <c r="F3346" s="269" t="s">
        <v>638</v>
      </c>
      <c r="G3346" s="268">
        <f t="shared" si="505"/>
        <v>0</v>
      </c>
      <c r="H3346" s="268">
        <f t="shared" si="506"/>
        <v>0</v>
      </c>
      <c r="I3346" s="273">
        <f t="shared" si="507"/>
        <v>0</v>
      </c>
      <c r="J3346" s="272"/>
      <c r="K3346" s="274"/>
      <c r="L3346" s="268"/>
      <c r="M3346" s="273"/>
      <c r="N3346" s="272"/>
      <c r="O3346" s="274"/>
      <c r="P3346" s="268"/>
      <c r="Q3346" s="273"/>
      <c r="R3346" s="272"/>
    </row>
    <row r="3347" spans="1:18" ht="15" customHeight="1">
      <c r="A3347" s="265" t="s">
        <v>898</v>
      </c>
      <c r="B3347" s="588" t="s">
        <v>636</v>
      </c>
      <c r="C3347" s="601"/>
      <c r="D3347" s="269" t="s">
        <v>635</v>
      </c>
      <c r="E3347" s="269" t="s">
        <v>55</v>
      </c>
      <c r="F3347" s="269" t="s">
        <v>634</v>
      </c>
      <c r="G3347" s="268">
        <f t="shared" si="505"/>
        <v>0</v>
      </c>
      <c r="H3347" s="268">
        <f t="shared" si="506"/>
        <v>0</v>
      </c>
      <c r="I3347" s="273">
        <f t="shared" si="507"/>
        <v>0</v>
      </c>
      <c r="J3347" s="272"/>
      <c r="K3347" s="274"/>
      <c r="L3347" s="268"/>
      <c r="M3347" s="273"/>
      <c r="N3347" s="272"/>
      <c r="O3347" s="274"/>
      <c r="P3347" s="268"/>
      <c r="Q3347" s="273"/>
      <c r="R3347" s="272"/>
    </row>
    <row r="3348" spans="1:18" ht="15" customHeight="1">
      <c r="A3348" s="265" t="s">
        <v>632</v>
      </c>
      <c r="B3348" s="588" t="s">
        <v>574</v>
      </c>
      <c r="C3348" s="601"/>
      <c r="D3348" s="269">
        <v>2263</v>
      </c>
      <c r="E3348" s="269" t="s">
        <v>55</v>
      </c>
      <c r="F3348" s="269" t="s">
        <v>633</v>
      </c>
      <c r="G3348" s="268">
        <f t="shared" si="505"/>
        <v>0</v>
      </c>
      <c r="H3348" s="268">
        <f t="shared" si="506"/>
        <v>0</v>
      </c>
      <c r="I3348" s="273">
        <f t="shared" si="507"/>
        <v>0</v>
      </c>
      <c r="J3348" s="272"/>
      <c r="K3348" s="274"/>
      <c r="L3348" s="268"/>
      <c r="M3348" s="273"/>
      <c r="N3348" s="272"/>
      <c r="O3348" s="274"/>
      <c r="P3348" s="268"/>
      <c r="Q3348" s="273"/>
      <c r="R3348" s="272"/>
    </row>
    <row r="3349" spans="1:18" ht="15" customHeight="1">
      <c r="A3349" s="265" t="s">
        <v>632</v>
      </c>
      <c r="B3349" s="588" t="s">
        <v>631</v>
      </c>
      <c r="C3349" s="601"/>
      <c r="D3349" s="269">
        <v>2264</v>
      </c>
      <c r="E3349" s="269" t="s">
        <v>55</v>
      </c>
      <c r="F3349" s="269" t="s">
        <v>630</v>
      </c>
      <c r="G3349" s="268">
        <f t="shared" si="505"/>
        <v>0</v>
      </c>
      <c r="H3349" s="268">
        <f t="shared" si="506"/>
        <v>0</v>
      </c>
      <c r="I3349" s="273">
        <f t="shared" si="507"/>
        <v>0</v>
      </c>
      <c r="J3349" s="272"/>
      <c r="K3349" s="274"/>
      <c r="L3349" s="268"/>
      <c r="M3349" s="273"/>
      <c r="N3349" s="272"/>
      <c r="O3349" s="274"/>
      <c r="P3349" s="268"/>
      <c r="Q3349" s="273"/>
      <c r="R3349" s="272"/>
    </row>
    <row r="3350" spans="1:18" ht="15" customHeight="1">
      <c r="A3350" s="265" t="s">
        <v>897</v>
      </c>
      <c r="B3350" s="588" t="s">
        <v>570</v>
      </c>
      <c r="C3350" s="601"/>
      <c r="D3350" s="269" t="s">
        <v>628</v>
      </c>
      <c r="E3350" s="269" t="s">
        <v>55</v>
      </c>
      <c r="F3350" s="269" t="s">
        <v>627</v>
      </c>
      <c r="G3350" s="268">
        <f t="shared" si="505"/>
        <v>0</v>
      </c>
      <c r="H3350" s="268">
        <f t="shared" si="506"/>
        <v>0</v>
      </c>
      <c r="I3350" s="273">
        <f t="shared" si="507"/>
        <v>0</v>
      </c>
      <c r="J3350" s="272"/>
      <c r="K3350" s="274"/>
      <c r="L3350" s="268"/>
      <c r="M3350" s="273"/>
      <c r="N3350" s="272"/>
      <c r="O3350" s="274"/>
      <c r="P3350" s="268"/>
      <c r="Q3350" s="273"/>
      <c r="R3350" s="272"/>
    </row>
    <row r="3351" spans="1:18" ht="15" customHeight="1">
      <c r="A3351" s="265" t="s">
        <v>896</v>
      </c>
      <c r="B3351" s="588" t="s">
        <v>625</v>
      </c>
      <c r="C3351" s="601"/>
      <c r="D3351" s="269" t="s">
        <v>624</v>
      </c>
      <c r="E3351" s="269" t="s">
        <v>55</v>
      </c>
      <c r="F3351" s="269" t="s">
        <v>623</v>
      </c>
      <c r="G3351" s="268">
        <f t="shared" si="505"/>
        <v>0</v>
      </c>
      <c r="H3351" s="268">
        <f t="shared" si="506"/>
        <v>0</v>
      </c>
      <c r="I3351" s="273">
        <f t="shared" si="507"/>
        <v>0</v>
      </c>
      <c r="J3351" s="272"/>
      <c r="K3351" s="274"/>
      <c r="L3351" s="268"/>
      <c r="M3351" s="273"/>
      <c r="N3351" s="272"/>
      <c r="O3351" s="274"/>
      <c r="P3351" s="268"/>
      <c r="Q3351" s="273"/>
      <c r="R3351" s="272"/>
    </row>
    <row r="3352" spans="1:18" ht="15" customHeight="1">
      <c r="A3352" s="265" t="s">
        <v>895</v>
      </c>
      <c r="B3352" s="588" t="s">
        <v>621</v>
      </c>
      <c r="C3352" s="601"/>
      <c r="D3352" s="269" t="s">
        <v>620</v>
      </c>
      <c r="E3352" s="269" t="s">
        <v>55</v>
      </c>
      <c r="F3352" s="269" t="s">
        <v>576</v>
      </c>
      <c r="G3352" s="268">
        <f t="shared" si="505"/>
        <v>0</v>
      </c>
      <c r="H3352" s="268">
        <f t="shared" si="506"/>
        <v>0</v>
      </c>
      <c r="I3352" s="273">
        <f t="shared" si="507"/>
        <v>0</v>
      </c>
      <c r="J3352" s="272"/>
      <c r="K3352" s="274"/>
      <c r="L3352" s="268"/>
      <c r="M3352" s="273"/>
      <c r="N3352" s="272"/>
      <c r="O3352" s="274"/>
      <c r="P3352" s="268"/>
      <c r="Q3352" s="273"/>
      <c r="R3352" s="272"/>
    </row>
    <row r="3353" spans="1:18" ht="15" customHeight="1">
      <c r="A3353" s="265" t="s">
        <v>894</v>
      </c>
      <c r="B3353" s="588" t="s">
        <v>618</v>
      </c>
      <c r="C3353" s="601"/>
      <c r="D3353" s="269" t="s">
        <v>617</v>
      </c>
      <c r="E3353" s="269" t="s">
        <v>55</v>
      </c>
      <c r="F3353" s="269" t="s">
        <v>616</v>
      </c>
      <c r="G3353" s="268">
        <f t="shared" si="505"/>
        <v>0</v>
      </c>
      <c r="H3353" s="268">
        <f t="shared" si="506"/>
        <v>0</v>
      </c>
      <c r="I3353" s="273">
        <f t="shared" si="507"/>
        <v>0</v>
      </c>
      <c r="J3353" s="272"/>
      <c r="K3353" s="274"/>
      <c r="L3353" s="268"/>
      <c r="M3353" s="273"/>
      <c r="N3353" s="272"/>
      <c r="O3353" s="274"/>
      <c r="P3353" s="268"/>
      <c r="Q3353" s="273"/>
      <c r="R3353" s="272"/>
    </row>
    <row r="3354" spans="1:18" ht="15" customHeight="1">
      <c r="A3354" s="265" t="s">
        <v>893</v>
      </c>
      <c r="B3354" s="588" t="s">
        <v>614</v>
      </c>
      <c r="C3354" s="601"/>
      <c r="D3354" s="269" t="s">
        <v>613</v>
      </c>
      <c r="E3354" s="269" t="s">
        <v>55</v>
      </c>
      <c r="F3354" s="269" t="s">
        <v>612</v>
      </c>
      <c r="G3354" s="268">
        <f t="shared" si="505"/>
        <v>0</v>
      </c>
      <c r="H3354" s="268">
        <f t="shared" si="506"/>
        <v>0</v>
      </c>
      <c r="I3354" s="273">
        <f t="shared" si="507"/>
        <v>0</v>
      </c>
      <c r="J3354" s="272"/>
      <c r="K3354" s="274"/>
      <c r="L3354" s="268"/>
      <c r="M3354" s="273"/>
      <c r="N3354" s="272"/>
      <c r="O3354" s="274"/>
      <c r="P3354" s="268"/>
      <c r="Q3354" s="273"/>
      <c r="R3354" s="272"/>
    </row>
    <row r="3355" spans="1:18" ht="15" customHeight="1">
      <c r="A3355" s="265" t="s">
        <v>892</v>
      </c>
      <c r="B3355" s="588" t="s">
        <v>610</v>
      </c>
      <c r="C3355" s="601"/>
      <c r="D3355" s="269" t="s">
        <v>609</v>
      </c>
      <c r="E3355" s="269" t="s">
        <v>55</v>
      </c>
      <c r="F3355" s="269" t="s">
        <v>608</v>
      </c>
      <c r="G3355" s="268">
        <f t="shared" si="505"/>
        <v>0</v>
      </c>
      <c r="H3355" s="268">
        <f t="shared" si="506"/>
        <v>0</v>
      </c>
      <c r="I3355" s="273">
        <f t="shared" si="507"/>
        <v>0</v>
      </c>
      <c r="J3355" s="272"/>
      <c r="K3355" s="274"/>
      <c r="L3355" s="268"/>
      <c r="M3355" s="273"/>
      <c r="N3355" s="272"/>
      <c r="O3355" s="274"/>
      <c r="P3355" s="268"/>
      <c r="Q3355" s="273"/>
      <c r="R3355" s="272"/>
    </row>
    <row r="3356" spans="1:18" ht="15" customHeight="1">
      <c r="A3356" s="265" t="s">
        <v>891</v>
      </c>
      <c r="B3356" s="588" t="s">
        <v>606</v>
      </c>
      <c r="C3356" s="601"/>
      <c r="D3356" s="269" t="s">
        <v>605</v>
      </c>
      <c r="E3356" s="269" t="s">
        <v>55</v>
      </c>
      <c r="F3356" s="269" t="s">
        <v>604</v>
      </c>
      <c r="G3356" s="268">
        <f t="shared" si="505"/>
        <v>0</v>
      </c>
      <c r="H3356" s="268">
        <f t="shared" si="506"/>
        <v>0</v>
      </c>
      <c r="I3356" s="273">
        <f t="shared" si="507"/>
        <v>0</v>
      </c>
      <c r="J3356" s="272"/>
      <c r="K3356" s="274"/>
      <c r="L3356" s="268"/>
      <c r="M3356" s="273"/>
      <c r="N3356" s="272"/>
      <c r="O3356" s="274"/>
      <c r="P3356" s="268"/>
      <c r="Q3356" s="273"/>
      <c r="R3356" s="272"/>
    </row>
    <row r="3357" spans="1:18" ht="15" customHeight="1">
      <c r="A3357" s="265" t="s">
        <v>890</v>
      </c>
      <c r="B3357" s="588" t="s">
        <v>602</v>
      </c>
      <c r="C3357" s="601"/>
      <c r="D3357" s="269" t="s">
        <v>601</v>
      </c>
      <c r="E3357" s="269" t="s">
        <v>55</v>
      </c>
      <c r="F3357" s="269" t="s">
        <v>600</v>
      </c>
      <c r="G3357" s="268">
        <f t="shared" si="505"/>
        <v>0</v>
      </c>
      <c r="H3357" s="268">
        <f t="shared" si="506"/>
        <v>0</v>
      </c>
      <c r="I3357" s="273">
        <f t="shared" si="507"/>
        <v>0</v>
      </c>
      <c r="J3357" s="272"/>
      <c r="K3357" s="274"/>
      <c r="L3357" s="268"/>
      <c r="M3357" s="273"/>
      <c r="N3357" s="272"/>
      <c r="O3357" s="274"/>
      <c r="P3357" s="268"/>
      <c r="Q3357" s="273"/>
      <c r="R3357" s="272"/>
    </row>
    <row r="3358" spans="1:18" ht="15" customHeight="1">
      <c r="A3358" s="265" t="s">
        <v>889</v>
      </c>
      <c r="B3358" s="588" t="s">
        <v>598</v>
      </c>
      <c r="C3358" s="601"/>
      <c r="D3358" s="269" t="s">
        <v>597</v>
      </c>
      <c r="E3358" s="269" t="s">
        <v>55</v>
      </c>
      <c r="F3358" s="269" t="s">
        <v>596</v>
      </c>
      <c r="G3358" s="268">
        <f t="shared" si="505"/>
        <v>0</v>
      </c>
      <c r="H3358" s="268">
        <f t="shared" si="506"/>
        <v>0</v>
      </c>
      <c r="I3358" s="273">
        <f t="shared" si="507"/>
        <v>0</v>
      </c>
      <c r="J3358" s="272"/>
      <c r="K3358" s="274"/>
      <c r="L3358" s="268"/>
      <c r="M3358" s="273"/>
      <c r="N3358" s="272"/>
      <c r="O3358" s="274"/>
      <c r="P3358" s="268"/>
      <c r="Q3358" s="273"/>
      <c r="R3358" s="272"/>
    </row>
    <row r="3359" spans="1:18" ht="15" customHeight="1">
      <c r="A3359" s="265" t="s">
        <v>888</v>
      </c>
      <c r="B3359" s="588" t="s">
        <v>594</v>
      </c>
      <c r="C3359" s="601"/>
      <c r="D3359" s="269" t="s">
        <v>593</v>
      </c>
      <c r="E3359" s="269" t="s">
        <v>55</v>
      </c>
      <c r="F3359" s="269" t="s">
        <v>592</v>
      </c>
      <c r="G3359" s="268">
        <f t="shared" si="505"/>
        <v>0</v>
      </c>
      <c r="H3359" s="268">
        <f t="shared" si="506"/>
        <v>0</v>
      </c>
      <c r="I3359" s="273">
        <f t="shared" si="507"/>
        <v>0</v>
      </c>
      <c r="J3359" s="272"/>
      <c r="K3359" s="274"/>
      <c r="L3359" s="268"/>
      <c r="M3359" s="273"/>
      <c r="N3359" s="272"/>
      <c r="O3359" s="274"/>
      <c r="P3359" s="268"/>
      <c r="Q3359" s="273"/>
      <c r="R3359" s="272"/>
    </row>
    <row r="3360" spans="1:18" ht="15" customHeight="1">
      <c r="A3360" s="265" t="s">
        <v>887</v>
      </c>
      <c r="B3360" s="588" t="s">
        <v>590</v>
      </c>
      <c r="C3360" s="601"/>
      <c r="D3360" s="269" t="s">
        <v>589</v>
      </c>
      <c r="E3360" s="269" t="s">
        <v>55</v>
      </c>
      <c r="F3360" s="269" t="s">
        <v>588</v>
      </c>
      <c r="G3360" s="268">
        <f t="shared" si="505"/>
        <v>0</v>
      </c>
      <c r="H3360" s="268">
        <f t="shared" si="506"/>
        <v>0</v>
      </c>
      <c r="I3360" s="273">
        <f t="shared" si="507"/>
        <v>0</v>
      </c>
      <c r="J3360" s="272"/>
      <c r="K3360" s="274"/>
      <c r="L3360" s="268"/>
      <c r="M3360" s="273"/>
      <c r="N3360" s="272"/>
      <c r="O3360" s="274"/>
      <c r="P3360" s="268"/>
      <c r="Q3360" s="273"/>
      <c r="R3360" s="272"/>
    </row>
    <row r="3361" spans="1:18" ht="15" customHeight="1">
      <c r="A3361" s="265" t="s">
        <v>886</v>
      </c>
      <c r="B3361" s="588" t="s">
        <v>586</v>
      </c>
      <c r="C3361" s="601"/>
      <c r="D3361" s="269" t="s">
        <v>585</v>
      </c>
      <c r="E3361" s="269" t="s">
        <v>55</v>
      </c>
      <c r="F3361" s="269" t="s">
        <v>584</v>
      </c>
      <c r="G3361" s="268">
        <f t="shared" si="505"/>
        <v>0</v>
      </c>
      <c r="H3361" s="268">
        <f t="shared" si="506"/>
        <v>0</v>
      </c>
      <c r="I3361" s="273">
        <f t="shared" si="507"/>
        <v>0</v>
      </c>
      <c r="J3361" s="272"/>
      <c r="K3361" s="274"/>
      <c r="L3361" s="268"/>
      <c r="M3361" s="273"/>
      <c r="N3361" s="272"/>
      <c r="O3361" s="274"/>
      <c r="P3361" s="268"/>
      <c r="Q3361" s="273"/>
      <c r="R3361" s="272"/>
    </row>
    <row r="3362" spans="1:18" ht="15" customHeight="1">
      <c r="A3362" s="265" t="s">
        <v>885</v>
      </c>
      <c r="B3362" s="588" t="s">
        <v>582</v>
      </c>
      <c r="C3362" s="601"/>
      <c r="D3362" s="269" t="s">
        <v>581</v>
      </c>
      <c r="E3362" s="269" t="s">
        <v>55</v>
      </c>
      <c r="F3362" s="269" t="s">
        <v>580</v>
      </c>
      <c r="G3362" s="268">
        <f t="shared" si="505"/>
        <v>0</v>
      </c>
      <c r="H3362" s="268">
        <f t="shared" si="506"/>
        <v>0</v>
      </c>
      <c r="I3362" s="273">
        <f t="shared" si="507"/>
        <v>0</v>
      </c>
      <c r="J3362" s="272"/>
      <c r="K3362" s="274"/>
      <c r="L3362" s="268"/>
      <c r="M3362" s="273"/>
      <c r="N3362" s="272"/>
      <c r="O3362" s="274"/>
      <c r="P3362" s="268"/>
      <c r="Q3362" s="273"/>
      <c r="R3362" s="272"/>
    </row>
    <row r="3363" spans="1:18" ht="15" customHeight="1">
      <c r="A3363" s="265" t="s">
        <v>884</v>
      </c>
      <c r="B3363" s="588" t="s">
        <v>578</v>
      </c>
      <c r="C3363" s="601"/>
      <c r="D3363" s="269" t="s">
        <v>577</v>
      </c>
      <c r="E3363" s="269" t="s">
        <v>55</v>
      </c>
      <c r="F3363" s="269" t="s">
        <v>576</v>
      </c>
      <c r="G3363" s="268">
        <f t="shared" si="505"/>
        <v>0</v>
      </c>
      <c r="H3363" s="268">
        <f t="shared" si="506"/>
        <v>0</v>
      </c>
      <c r="I3363" s="273">
        <f t="shared" si="507"/>
        <v>0</v>
      </c>
      <c r="J3363" s="272"/>
      <c r="K3363" s="274"/>
      <c r="L3363" s="268"/>
      <c r="M3363" s="273"/>
      <c r="N3363" s="272"/>
      <c r="O3363" s="274"/>
      <c r="P3363" s="268"/>
      <c r="Q3363" s="273"/>
      <c r="R3363" s="272"/>
    </row>
    <row r="3364" spans="1:18" ht="15" customHeight="1">
      <c r="A3364" s="265" t="s">
        <v>883</v>
      </c>
      <c r="B3364" s="588" t="s">
        <v>574</v>
      </c>
      <c r="C3364" s="601"/>
      <c r="D3364" s="269" t="s">
        <v>573</v>
      </c>
      <c r="E3364" s="269" t="s">
        <v>55</v>
      </c>
      <c r="F3364" s="269" t="s">
        <v>572</v>
      </c>
      <c r="G3364" s="268">
        <f t="shared" si="505"/>
        <v>0</v>
      </c>
      <c r="H3364" s="268">
        <f t="shared" si="506"/>
        <v>0</v>
      </c>
      <c r="I3364" s="273">
        <f t="shared" si="507"/>
        <v>0</v>
      </c>
      <c r="J3364" s="272"/>
      <c r="K3364" s="274"/>
      <c r="L3364" s="268"/>
      <c r="M3364" s="273"/>
      <c r="N3364" s="272"/>
      <c r="O3364" s="274"/>
      <c r="P3364" s="268"/>
      <c r="Q3364" s="273"/>
      <c r="R3364" s="272"/>
    </row>
    <row r="3365" spans="1:18" ht="15" customHeight="1">
      <c r="A3365" s="265" t="s">
        <v>882</v>
      </c>
      <c r="B3365" s="588" t="s">
        <v>570</v>
      </c>
      <c r="C3365" s="601"/>
      <c r="D3365" s="269" t="s">
        <v>569</v>
      </c>
      <c r="E3365" s="269" t="s">
        <v>55</v>
      </c>
      <c r="F3365" s="269" t="s">
        <v>568</v>
      </c>
      <c r="G3365" s="268">
        <f t="shared" si="505"/>
        <v>0</v>
      </c>
      <c r="H3365" s="268">
        <f t="shared" si="506"/>
        <v>0</v>
      </c>
      <c r="I3365" s="273">
        <f t="shared" si="507"/>
        <v>0</v>
      </c>
      <c r="J3365" s="272"/>
      <c r="K3365" s="274"/>
      <c r="L3365" s="268"/>
      <c r="M3365" s="273"/>
      <c r="N3365" s="272"/>
      <c r="O3365" s="274"/>
      <c r="P3365" s="268"/>
      <c r="Q3365" s="273"/>
      <c r="R3365" s="272"/>
    </row>
    <row r="3368" spans="1:18" ht="15" customHeight="1">
      <c r="B3368" s="602" t="s">
        <v>881</v>
      </c>
      <c r="C3368" s="593"/>
      <c r="D3368" s="593"/>
      <c r="E3368" s="593"/>
      <c r="F3368" s="593"/>
      <c r="G3368" s="593"/>
      <c r="H3368" s="593"/>
      <c r="I3368" s="593"/>
      <c r="J3368" s="593"/>
      <c r="K3368" s="593"/>
      <c r="L3368" s="593"/>
      <c r="M3368" s="593"/>
      <c r="N3368" s="593"/>
    </row>
    <row r="3370" spans="1:18" ht="15" customHeight="1">
      <c r="B3370" s="594" t="s">
        <v>88</v>
      </c>
      <c r="C3370" s="595"/>
      <c r="D3370" s="598" t="s">
        <v>560</v>
      </c>
      <c r="E3370" s="598" t="s">
        <v>518</v>
      </c>
      <c r="F3370" s="598" t="s">
        <v>756</v>
      </c>
      <c r="G3370" s="586" t="s">
        <v>755</v>
      </c>
      <c r="H3370" s="600"/>
      <c r="I3370" s="600"/>
      <c r="J3370" s="600"/>
      <c r="K3370" s="600"/>
      <c r="L3370" s="600"/>
      <c r="M3370" s="600"/>
      <c r="N3370" s="600"/>
      <c r="O3370" s="600"/>
      <c r="P3370" s="600"/>
      <c r="Q3370" s="600"/>
      <c r="R3370" s="587"/>
    </row>
    <row r="3371" spans="1:18">
      <c r="B3371" s="603"/>
      <c r="C3371" s="604"/>
      <c r="D3371" s="605"/>
      <c r="E3371" s="605"/>
      <c r="F3371" s="605"/>
      <c r="G3371" s="594" t="s">
        <v>516</v>
      </c>
      <c r="H3371" s="606"/>
      <c r="I3371" s="606"/>
      <c r="J3371" s="595"/>
      <c r="K3371" s="586" t="s">
        <v>130</v>
      </c>
      <c r="L3371" s="600"/>
      <c r="M3371" s="600"/>
      <c r="N3371" s="600"/>
      <c r="O3371" s="600"/>
      <c r="P3371" s="600"/>
      <c r="Q3371" s="600"/>
      <c r="R3371" s="587"/>
    </row>
    <row r="3372" spans="1:18" ht="15" customHeight="1">
      <c r="B3372" s="603"/>
      <c r="C3372" s="604"/>
      <c r="D3372" s="605"/>
      <c r="E3372" s="605"/>
      <c r="F3372" s="605"/>
      <c r="G3372" s="603"/>
      <c r="H3372" s="593"/>
      <c r="I3372" s="593"/>
      <c r="J3372" s="604"/>
      <c r="K3372" s="594" t="s">
        <v>754</v>
      </c>
      <c r="L3372" s="606"/>
      <c r="M3372" s="606"/>
      <c r="N3372" s="595"/>
      <c r="O3372" s="594" t="s">
        <v>753</v>
      </c>
      <c r="P3372" s="606"/>
      <c r="Q3372" s="606"/>
      <c r="R3372" s="595"/>
    </row>
    <row r="3373" spans="1:18">
      <c r="B3373" s="603"/>
      <c r="C3373" s="604"/>
      <c r="D3373" s="605"/>
      <c r="E3373" s="605"/>
      <c r="F3373" s="605"/>
      <c r="G3373" s="603"/>
      <c r="H3373" s="593"/>
      <c r="I3373" s="593"/>
      <c r="J3373" s="604"/>
      <c r="K3373" s="603"/>
      <c r="L3373" s="593"/>
      <c r="M3373" s="593"/>
      <c r="N3373" s="604"/>
      <c r="O3373" s="603"/>
      <c r="P3373" s="593"/>
      <c r="Q3373" s="593"/>
      <c r="R3373" s="604"/>
    </row>
    <row r="3374" spans="1:18">
      <c r="B3374" s="603"/>
      <c r="C3374" s="604"/>
      <c r="D3374" s="605"/>
      <c r="E3374" s="605"/>
      <c r="F3374" s="605"/>
      <c r="G3374" s="596"/>
      <c r="H3374" s="607"/>
      <c r="I3374" s="607"/>
      <c r="J3374" s="597"/>
      <c r="K3374" s="596"/>
      <c r="L3374" s="607"/>
      <c r="M3374" s="607"/>
      <c r="N3374" s="597"/>
      <c r="O3374" s="596"/>
      <c r="P3374" s="607"/>
      <c r="Q3374" s="607"/>
      <c r="R3374" s="597"/>
    </row>
    <row r="3375" spans="1:18" ht="60">
      <c r="B3375" s="596"/>
      <c r="C3375" s="597"/>
      <c r="D3375" s="599"/>
      <c r="E3375" s="599"/>
      <c r="F3375" s="599"/>
      <c r="G3375" s="270" t="s">
        <v>558</v>
      </c>
      <c r="H3375" s="270" t="s">
        <v>557</v>
      </c>
      <c r="I3375" s="270" t="s">
        <v>556</v>
      </c>
      <c r="J3375" s="275" t="s">
        <v>752</v>
      </c>
      <c r="K3375" s="270" t="s">
        <v>558</v>
      </c>
      <c r="L3375" s="270" t="s">
        <v>557</v>
      </c>
      <c r="M3375" s="270" t="s">
        <v>556</v>
      </c>
      <c r="N3375" s="270" t="s">
        <v>752</v>
      </c>
      <c r="O3375" s="270" t="s">
        <v>558</v>
      </c>
      <c r="P3375" s="270" t="s">
        <v>557</v>
      </c>
      <c r="Q3375" s="270" t="s">
        <v>556</v>
      </c>
      <c r="R3375" s="270" t="s">
        <v>752</v>
      </c>
    </row>
    <row r="3376" spans="1:18">
      <c r="B3376" s="586">
        <v>1</v>
      </c>
      <c r="C3376" s="587"/>
      <c r="D3376" s="270">
        <v>2</v>
      </c>
      <c r="E3376" s="270">
        <v>3</v>
      </c>
      <c r="F3376" s="270">
        <v>4</v>
      </c>
      <c r="G3376" s="270">
        <v>5</v>
      </c>
      <c r="H3376" s="270">
        <v>6</v>
      </c>
      <c r="I3376" s="270">
        <v>7</v>
      </c>
      <c r="J3376" s="270">
        <v>8</v>
      </c>
      <c r="K3376" s="270">
        <v>9</v>
      </c>
      <c r="L3376" s="270">
        <v>10</v>
      </c>
      <c r="M3376" s="270">
        <v>11</v>
      </c>
      <c r="N3376" s="270">
        <v>12</v>
      </c>
      <c r="O3376" s="270">
        <v>13</v>
      </c>
      <c r="P3376" s="270">
        <v>14</v>
      </c>
      <c r="Q3376" s="270">
        <v>15</v>
      </c>
      <c r="R3376" s="270">
        <v>16</v>
      </c>
    </row>
    <row r="3377" spans="1:18" ht="15" customHeight="1">
      <c r="A3377" s="265" t="s">
        <v>880</v>
      </c>
      <c r="B3377" s="588" t="s">
        <v>510</v>
      </c>
      <c r="C3377" s="601"/>
      <c r="D3377" s="269" t="s">
        <v>750</v>
      </c>
      <c r="E3377" s="269" t="s">
        <v>55</v>
      </c>
      <c r="F3377" s="269" t="s">
        <v>576</v>
      </c>
      <c r="G3377" s="268">
        <f t="shared" ref="G3377:G3408" si="508">K3377+O3377</f>
        <v>0</v>
      </c>
      <c r="H3377" s="268">
        <f t="shared" ref="H3377:H3408" si="509">L3377+P3377</f>
        <v>0</v>
      </c>
      <c r="I3377" s="273">
        <f t="shared" ref="I3377:I3408" si="510">M3377+Q3377</f>
        <v>0</v>
      </c>
      <c r="J3377" s="272"/>
      <c r="K3377" s="276"/>
      <c r="L3377" s="276"/>
      <c r="M3377" s="276"/>
      <c r="N3377" s="272"/>
      <c r="O3377" s="276"/>
      <c r="P3377" s="276"/>
      <c r="Q3377" s="276"/>
      <c r="R3377" s="272"/>
    </row>
    <row r="3378" spans="1:18" ht="15" customHeight="1">
      <c r="A3378" s="265" t="s">
        <v>879</v>
      </c>
      <c r="B3378" s="588" t="s">
        <v>748</v>
      </c>
      <c r="C3378" s="601"/>
      <c r="D3378" s="269" t="s">
        <v>747</v>
      </c>
      <c r="E3378" s="269" t="s">
        <v>55</v>
      </c>
      <c r="F3378" s="269" t="s">
        <v>576</v>
      </c>
      <c r="G3378" s="268">
        <f t="shared" si="508"/>
        <v>0</v>
      </c>
      <c r="H3378" s="268">
        <f t="shared" si="509"/>
        <v>0</v>
      </c>
      <c r="I3378" s="273">
        <f t="shared" si="510"/>
        <v>0</v>
      </c>
      <c r="J3378" s="272"/>
      <c r="K3378" s="276"/>
      <c r="L3378" s="276"/>
      <c r="M3378" s="276"/>
      <c r="N3378" s="272"/>
      <c r="O3378" s="276"/>
      <c r="P3378" s="276"/>
      <c r="Q3378" s="276"/>
      <c r="R3378" s="272"/>
    </row>
    <row r="3379" spans="1:18" ht="15" customHeight="1">
      <c r="A3379" s="265" t="s">
        <v>878</v>
      </c>
      <c r="B3379" s="588" t="s">
        <v>681</v>
      </c>
      <c r="C3379" s="601"/>
      <c r="D3379" s="269" t="s">
        <v>745</v>
      </c>
      <c r="E3379" s="269" t="s">
        <v>55</v>
      </c>
      <c r="F3379" s="269" t="s">
        <v>576</v>
      </c>
      <c r="G3379" s="268">
        <f t="shared" si="508"/>
        <v>0</v>
      </c>
      <c r="H3379" s="268">
        <f t="shared" si="509"/>
        <v>0</v>
      </c>
      <c r="I3379" s="273">
        <f t="shared" si="510"/>
        <v>0</v>
      </c>
      <c r="J3379" s="272"/>
      <c r="K3379" s="276"/>
      <c r="L3379" s="276"/>
      <c r="M3379" s="276"/>
      <c r="N3379" s="272"/>
      <c r="O3379" s="276"/>
      <c r="P3379" s="276"/>
      <c r="Q3379" s="276"/>
      <c r="R3379" s="272"/>
    </row>
    <row r="3380" spans="1:18" ht="15" customHeight="1">
      <c r="A3380" s="265" t="s">
        <v>877</v>
      </c>
      <c r="B3380" s="588" t="s">
        <v>678</v>
      </c>
      <c r="C3380" s="601"/>
      <c r="D3380" s="269" t="s">
        <v>743</v>
      </c>
      <c r="E3380" s="269" t="s">
        <v>55</v>
      </c>
      <c r="F3380" s="269" t="s">
        <v>673</v>
      </c>
      <c r="G3380" s="268">
        <f t="shared" si="508"/>
        <v>0</v>
      </c>
      <c r="H3380" s="268">
        <f t="shared" si="509"/>
        <v>0</v>
      </c>
      <c r="I3380" s="273">
        <f t="shared" si="510"/>
        <v>0</v>
      </c>
      <c r="J3380" s="272"/>
      <c r="K3380" s="276"/>
      <c r="L3380" s="276"/>
      <c r="M3380" s="276"/>
      <c r="N3380" s="272"/>
      <c r="O3380" s="276"/>
      <c r="P3380" s="276"/>
      <c r="Q3380" s="276"/>
      <c r="R3380" s="272"/>
    </row>
    <row r="3381" spans="1:18" ht="15" customHeight="1">
      <c r="A3381" s="265" t="s">
        <v>876</v>
      </c>
      <c r="B3381" s="588" t="s">
        <v>675</v>
      </c>
      <c r="C3381" s="601"/>
      <c r="D3381" s="269" t="s">
        <v>741</v>
      </c>
      <c r="E3381" s="269" t="s">
        <v>55</v>
      </c>
      <c r="F3381" s="269" t="s">
        <v>673</v>
      </c>
      <c r="G3381" s="268">
        <f t="shared" si="508"/>
        <v>0</v>
      </c>
      <c r="H3381" s="268">
        <f t="shared" si="509"/>
        <v>0</v>
      </c>
      <c r="I3381" s="273">
        <f t="shared" si="510"/>
        <v>0</v>
      </c>
      <c r="J3381" s="272"/>
      <c r="K3381" s="276"/>
      <c r="L3381" s="276"/>
      <c r="M3381" s="276"/>
      <c r="N3381" s="272"/>
      <c r="O3381" s="276"/>
      <c r="P3381" s="276"/>
      <c r="Q3381" s="276"/>
      <c r="R3381" s="272"/>
    </row>
    <row r="3382" spans="1:18" ht="15" customHeight="1">
      <c r="A3382" s="265" t="s">
        <v>875</v>
      </c>
      <c r="B3382" s="588" t="s">
        <v>640</v>
      </c>
      <c r="C3382" s="601"/>
      <c r="D3382" s="269" t="s">
        <v>739</v>
      </c>
      <c r="E3382" s="269" t="s">
        <v>55</v>
      </c>
      <c r="F3382" s="269" t="s">
        <v>670</v>
      </c>
      <c r="G3382" s="268">
        <f t="shared" si="508"/>
        <v>0</v>
      </c>
      <c r="H3382" s="268">
        <f t="shared" si="509"/>
        <v>0</v>
      </c>
      <c r="I3382" s="273">
        <f t="shared" si="510"/>
        <v>0</v>
      </c>
      <c r="J3382" s="272"/>
      <c r="K3382" s="276"/>
      <c r="L3382" s="276"/>
      <c r="M3382" s="276"/>
      <c r="N3382" s="272"/>
      <c r="O3382" s="276"/>
      <c r="P3382" s="276"/>
      <c r="Q3382" s="276"/>
      <c r="R3382" s="272"/>
    </row>
    <row r="3383" spans="1:18" ht="15" customHeight="1">
      <c r="A3383" s="265" t="s">
        <v>738</v>
      </c>
      <c r="B3383" s="588" t="s">
        <v>574</v>
      </c>
      <c r="C3383" s="601"/>
      <c r="D3383" s="269">
        <v>1123</v>
      </c>
      <c r="E3383" s="269" t="s">
        <v>55</v>
      </c>
      <c r="F3383" s="269" t="s">
        <v>668</v>
      </c>
      <c r="G3383" s="268">
        <f t="shared" si="508"/>
        <v>0</v>
      </c>
      <c r="H3383" s="268">
        <f t="shared" si="509"/>
        <v>0</v>
      </c>
      <c r="I3383" s="273">
        <f t="shared" si="510"/>
        <v>0</v>
      </c>
      <c r="J3383" s="272"/>
      <c r="K3383" s="276"/>
      <c r="L3383" s="276"/>
      <c r="M3383" s="276"/>
      <c r="N3383" s="272"/>
      <c r="O3383" s="276"/>
      <c r="P3383" s="276"/>
      <c r="Q3383" s="276"/>
      <c r="R3383" s="272"/>
    </row>
    <row r="3384" spans="1:18" ht="15" customHeight="1">
      <c r="A3384" s="265" t="s">
        <v>874</v>
      </c>
      <c r="B3384" s="588" t="s">
        <v>570</v>
      </c>
      <c r="C3384" s="601"/>
      <c r="D3384" s="269" t="s">
        <v>736</v>
      </c>
      <c r="E3384" s="269" t="s">
        <v>55</v>
      </c>
      <c r="F3384" s="269" t="s">
        <v>665</v>
      </c>
      <c r="G3384" s="268">
        <f t="shared" si="508"/>
        <v>0</v>
      </c>
      <c r="H3384" s="268">
        <f t="shared" si="509"/>
        <v>0</v>
      </c>
      <c r="I3384" s="273">
        <f t="shared" si="510"/>
        <v>0</v>
      </c>
      <c r="J3384" s="272"/>
      <c r="K3384" s="276"/>
      <c r="L3384" s="276"/>
      <c r="M3384" s="276"/>
      <c r="N3384" s="272"/>
      <c r="O3384" s="276"/>
      <c r="P3384" s="276"/>
      <c r="Q3384" s="276"/>
      <c r="R3384" s="272"/>
    </row>
    <row r="3385" spans="1:18" ht="15" customHeight="1">
      <c r="A3385" s="265" t="s">
        <v>873</v>
      </c>
      <c r="B3385" s="588" t="s">
        <v>663</v>
      </c>
      <c r="C3385" s="601"/>
      <c r="D3385" s="269" t="s">
        <v>734</v>
      </c>
      <c r="E3385" s="269" t="s">
        <v>55</v>
      </c>
      <c r="F3385" s="269" t="s">
        <v>576</v>
      </c>
      <c r="G3385" s="268">
        <f t="shared" si="508"/>
        <v>0</v>
      </c>
      <c r="H3385" s="268">
        <f t="shared" si="509"/>
        <v>0</v>
      </c>
      <c r="I3385" s="273">
        <f t="shared" si="510"/>
        <v>0</v>
      </c>
      <c r="J3385" s="272"/>
      <c r="K3385" s="276"/>
      <c r="L3385" s="276"/>
      <c r="M3385" s="276"/>
      <c r="N3385" s="272"/>
      <c r="O3385" s="276"/>
      <c r="P3385" s="276"/>
      <c r="Q3385" s="276"/>
      <c r="R3385" s="272"/>
    </row>
    <row r="3386" spans="1:18" ht="15" customHeight="1">
      <c r="A3386" s="265" t="s">
        <v>872</v>
      </c>
      <c r="B3386" s="588" t="s">
        <v>660</v>
      </c>
      <c r="C3386" s="601"/>
      <c r="D3386" s="269" t="s">
        <v>732</v>
      </c>
      <c r="E3386" s="269" t="s">
        <v>55</v>
      </c>
      <c r="F3386" s="269" t="s">
        <v>658</v>
      </c>
      <c r="G3386" s="268">
        <f t="shared" si="508"/>
        <v>0</v>
      </c>
      <c r="H3386" s="268">
        <f t="shared" si="509"/>
        <v>0</v>
      </c>
      <c r="I3386" s="273">
        <f t="shared" si="510"/>
        <v>0</v>
      </c>
      <c r="J3386" s="272"/>
      <c r="K3386" s="276"/>
      <c r="L3386" s="276"/>
      <c r="M3386" s="276"/>
      <c r="N3386" s="272"/>
      <c r="O3386" s="276"/>
      <c r="P3386" s="276"/>
      <c r="Q3386" s="276"/>
      <c r="R3386" s="272"/>
    </row>
    <row r="3387" spans="1:18" ht="15" customHeight="1">
      <c r="A3387" s="265" t="s">
        <v>871</v>
      </c>
      <c r="B3387" s="588" t="s">
        <v>656</v>
      </c>
      <c r="C3387" s="601"/>
      <c r="D3387" s="269" t="s">
        <v>730</v>
      </c>
      <c r="E3387" s="269" t="s">
        <v>55</v>
      </c>
      <c r="F3387" s="269" t="s">
        <v>654</v>
      </c>
      <c r="G3387" s="268">
        <f t="shared" si="508"/>
        <v>0</v>
      </c>
      <c r="H3387" s="268">
        <f t="shared" si="509"/>
        <v>0</v>
      </c>
      <c r="I3387" s="273">
        <f t="shared" si="510"/>
        <v>0</v>
      </c>
      <c r="J3387" s="272"/>
      <c r="K3387" s="276"/>
      <c r="L3387" s="276"/>
      <c r="M3387" s="276"/>
      <c r="N3387" s="272"/>
      <c r="O3387" s="276"/>
      <c r="P3387" s="276"/>
      <c r="Q3387" s="276"/>
      <c r="R3387" s="272"/>
    </row>
    <row r="3388" spans="1:18" ht="15" customHeight="1">
      <c r="A3388" s="265" t="s">
        <v>870</v>
      </c>
      <c r="B3388" s="588" t="s">
        <v>652</v>
      </c>
      <c r="C3388" s="601"/>
      <c r="D3388" s="269" t="s">
        <v>728</v>
      </c>
      <c r="E3388" s="269" t="s">
        <v>55</v>
      </c>
      <c r="F3388" s="269" t="s">
        <v>650</v>
      </c>
      <c r="G3388" s="268">
        <f t="shared" si="508"/>
        <v>0</v>
      </c>
      <c r="H3388" s="268">
        <f t="shared" si="509"/>
        <v>0</v>
      </c>
      <c r="I3388" s="273">
        <f t="shared" si="510"/>
        <v>0</v>
      </c>
      <c r="J3388" s="272"/>
      <c r="K3388" s="276"/>
      <c r="L3388" s="276"/>
      <c r="M3388" s="276"/>
      <c r="N3388" s="272"/>
      <c r="O3388" s="276"/>
      <c r="P3388" s="276"/>
      <c r="Q3388" s="276"/>
      <c r="R3388" s="272"/>
    </row>
    <row r="3389" spans="1:18" ht="15" customHeight="1">
      <c r="A3389" s="265" t="s">
        <v>869</v>
      </c>
      <c r="B3389" s="588" t="s">
        <v>648</v>
      </c>
      <c r="C3389" s="601"/>
      <c r="D3389" s="269" t="s">
        <v>726</v>
      </c>
      <c r="E3389" s="269" t="s">
        <v>55</v>
      </c>
      <c r="F3389" s="269" t="s">
        <v>646</v>
      </c>
      <c r="G3389" s="268">
        <f t="shared" si="508"/>
        <v>0</v>
      </c>
      <c r="H3389" s="268">
        <f t="shared" si="509"/>
        <v>0</v>
      </c>
      <c r="I3389" s="273">
        <f t="shared" si="510"/>
        <v>0</v>
      </c>
      <c r="J3389" s="272"/>
      <c r="K3389" s="276"/>
      <c r="L3389" s="276"/>
      <c r="M3389" s="276"/>
      <c r="N3389" s="272"/>
      <c r="O3389" s="276"/>
      <c r="P3389" s="276"/>
      <c r="Q3389" s="276"/>
      <c r="R3389" s="272"/>
    </row>
    <row r="3390" spans="1:18" ht="15" customHeight="1">
      <c r="A3390" s="265" t="s">
        <v>868</v>
      </c>
      <c r="B3390" s="588" t="s">
        <v>644</v>
      </c>
      <c r="C3390" s="601"/>
      <c r="D3390" s="269" t="s">
        <v>724</v>
      </c>
      <c r="E3390" s="269" t="s">
        <v>55</v>
      </c>
      <c r="F3390" s="269" t="s">
        <v>642</v>
      </c>
      <c r="G3390" s="268">
        <f t="shared" si="508"/>
        <v>0</v>
      </c>
      <c r="H3390" s="268">
        <f t="shared" si="509"/>
        <v>0</v>
      </c>
      <c r="I3390" s="273">
        <f t="shared" si="510"/>
        <v>0</v>
      </c>
      <c r="J3390" s="272"/>
      <c r="K3390" s="276"/>
      <c r="L3390" s="276"/>
      <c r="M3390" s="276"/>
      <c r="N3390" s="272"/>
      <c r="O3390" s="276"/>
      <c r="P3390" s="276"/>
      <c r="Q3390" s="276"/>
      <c r="R3390" s="272"/>
    </row>
    <row r="3391" spans="1:18" ht="15" customHeight="1">
      <c r="A3391" s="265" t="s">
        <v>867</v>
      </c>
      <c r="B3391" s="588" t="s">
        <v>640</v>
      </c>
      <c r="C3391" s="601"/>
      <c r="D3391" s="269" t="s">
        <v>722</v>
      </c>
      <c r="E3391" s="269" t="s">
        <v>55</v>
      </c>
      <c r="F3391" s="269" t="s">
        <v>638</v>
      </c>
      <c r="G3391" s="268">
        <f t="shared" si="508"/>
        <v>0</v>
      </c>
      <c r="H3391" s="268">
        <f t="shared" si="509"/>
        <v>0</v>
      </c>
      <c r="I3391" s="273">
        <f t="shared" si="510"/>
        <v>0</v>
      </c>
      <c r="J3391" s="272"/>
      <c r="K3391" s="276"/>
      <c r="L3391" s="276"/>
      <c r="M3391" s="276"/>
      <c r="N3391" s="272"/>
      <c r="O3391" s="276"/>
      <c r="P3391" s="276"/>
      <c r="Q3391" s="276"/>
      <c r="R3391" s="272"/>
    </row>
    <row r="3392" spans="1:18" ht="15" customHeight="1">
      <c r="A3392" s="265" t="s">
        <v>866</v>
      </c>
      <c r="B3392" s="588" t="s">
        <v>636</v>
      </c>
      <c r="C3392" s="601"/>
      <c r="D3392" s="269" t="s">
        <v>720</v>
      </c>
      <c r="E3392" s="269" t="s">
        <v>55</v>
      </c>
      <c r="F3392" s="269" t="s">
        <v>634</v>
      </c>
      <c r="G3392" s="268">
        <f t="shared" si="508"/>
        <v>0</v>
      </c>
      <c r="H3392" s="268">
        <f t="shared" si="509"/>
        <v>0</v>
      </c>
      <c r="I3392" s="273">
        <f t="shared" si="510"/>
        <v>0</v>
      </c>
      <c r="J3392" s="272"/>
      <c r="K3392" s="276"/>
      <c r="L3392" s="276"/>
      <c r="M3392" s="276"/>
      <c r="N3392" s="272"/>
      <c r="O3392" s="276"/>
      <c r="P3392" s="276"/>
      <c r="Q3392" s="276"/>
      <c r="R3392" s="272"/>
    </row>
    <row r="3393" spans="1:18" ht="15" customHeight="1">
      <c r="A3393" s="265" t="s">
        <v>719</v>
      </c>
      <c r="B3393" s="588" t="s">
        <v>574</v>
      </c>
      <c r="C3393" s="601"/>
      <c r="D3393" s="269">
        <v>1263</v>
      </c>
      <c r="E3393" s="269" t="s">
        <v>55</v>
      </c>
      <c r="F3393" s="269" t="s">
        <v>633</v>
      </c>
      <c r="G3393" s="268">
        <f t="shared" si="508"/>
        <v>0</v>
      </c>
      <c r="H3393" s="268">
        <f t="shared" si="509"/>
        <v>0</v>
      </c>
      <c r="I3393" s="273">
        <f t="shared" si="510"/>
        <v>0</v>
      </c>
      <c r="J3393" s="272"/>
      <c r="K3393" s="276"/>
      <c r="L3393" s="276"/>
      <c r="M3393" s="276"/>
      <c r="N3393" s="272"/>
      <c r="O3393" s="276"/>
      <c r="P3393" s="276"/>
      <c r="Q3393" s="276"/>
      <c r="R3393" s="272"/>
    </row>
    <row r="3394" spans="1:18" ht="15" customHeight="1">
      <c r="A3394" s="265" t="s">
        <v>719</v>
      </c>
      <c r="B3394" s="588" t="s">
        <v>631</v>
      </c>
      <c r="C3394" s="601"/>
      <c r="D3394" s="269">
        <v>1264</v>
      </c>
      <c r="E3394" s="269" t="s">
        <v>55</v>
      </c>
      <c r="F3394" s="269" t="s">
        <v>630</v>
      </c>
      <c r="G3394" s="268">
        <f t="shared" si="508"/>
        <v>0</v>
      </c>
      <c r="H3394" s="268">
        <f t="shared" si="509"/>
        <v>0</v>
      </c>
      <c r="I3394" s="273">
        <f t="shared" si="510"/>
        <v>0</v>
      </c>
      <c r="J3394" s="272"/>
      <c r="K3394" s="276"/>
      <c r="L3394" s="276"/>
      <c r="M3394" s="276"/>
      <c r="N3394" s="272"/>
      <c r="O3394" s="276"/>
      <c r="P3394" s="276"/>
      <c r="Q3394" s="276"/>
      <c r="R3394" s="272"/>
    </row>
    <row r="3395" spans="1:18" ht="15" customHeight="1">
      <c r="A3395" s="265" t="s">
        <v>865</v>
      </c>
      <c r="B3395" s="588" t="s">
        <v>570</v>
      </c>
      <c r="C3395" s="601"/>
      <c r="D3395" s="269" t="s">
        <v>717</v>
      </c>
      <c r="E3395" s="269" t="s">
        <v>55</v>
      </c>
      <c r="F3395" s="269" t="s">
        <v>627</v>
      </c>
      <c r="G3395" s="268">
        <f t="shared" si="508"/>
        <v>0</v>
      </c>
      <c r="H3395" s="268">
        <f t="shared" si="509"/>
        <v>0</v>
      </c>
      <c r="I3395" s="273">
        <f t="shared" si="510"/>
        <v>0</v>
      </c>
      <c r="J3395" s="272"/>
      <c r="K3395" s="276"/>
      <c r="L3395" s="276"/>
      <c r="M3395" s="276"/>
      <c r="N3395" s="272"/>
      <c r="O3395" s="276"/>
      <c r="P3395" s="276"/>
      <c r="Q3395" s="276"/>
      <c r="R3395" s="272"/>
    </row>
    <row r="3396" spans="1:18" ht="15" customHeight="1">
      <c r="A3396" s="265" t="s">
        <v>864</v>
      </c>
      <c r="B3396" s="588" t="s">
        <v>625</v>
      </c>
      <c r="C3396" s="601"/>
      <c r="D3396" s="269" t="s">
        <v>715</v>
      </c>
      <c r="E3396" s="269" t="s">
        <v>55</v>
      </c>
      <c r="F3396" s="269" t="s">
        <v>623</v>
      </c>
      <c r="G3396" s="268">
        <f t="shared" si="508"/>
        <v>0</v>
      </c>
      <c r="H3396" s="268">
        <f t="shared" si="509"/>
        <v>0</v>
      </c>
      <c r="I3396" s="273">
        <f t="shared" si="510"/>
        <v>0</v>
      </c>
      <c r="J3396" s="272"/>
      <c r="K3396" s="276"/>
      <c r="L3396" s="276"/>
      <c r="M3396" s="276"/>
      <c r="N3396" s="272"/>
      <c r="O3396" s="276"/>
      <c r="P3396" s="276"/>
      <c r="Q3396" s="276"/>
      <c r="R3396" s="272"/>
    </row>
    <row r="3397" spans="1:18" ht="15" customHeight="1">
      <c r="A3397" s="265" t="s">
        <v>863</v>
      </c>
      <c r="B3397" s="588" t="s">
        <v>621</v>
      </c>
      <c r="C3397" s="601"/>
      <c r="D3397" s="269" t="s">
        <v>713</v>
      </c>
      <c r="E3397" s="269" t="s">
        <v>55</v>
      </c>
      <c r="F3397" s="269" t="s">
        <v>576</v>
      </c>
      <c r="G3397" s="268">
        <f t="shared" si="508"/>
        <v>0</v>
      </c>
      <c r="H3397" s="268">
        <f t="shared" si="509"/>
        <v>0</v>
      </c>
      <c r="I3397" s="273">
        <f t="shared" si="510"/>
        <v>0</v>
      </c>
      <c r="J3397" s="272"/>
      <c r="K3397" s="276"/>
      <c r="L3397" s="276"/>
      <c r="M3397" s="276"/>
      <c r="N3397" s="272"/>
      <c r="O3397" s="276"/>
      <c r="P3397" s="276"/>
      <c r="Q3397" s="276"/>
      <c r="R3397" s="272"/>
    </row>
    <row r="3398" spans="1:18" ht="15" customHeight="1">
      <c r="A3398" s="265" t="s">
        <v>862</v>
      </c>
      <c r="B3398" s="588" t="s">
        <v>618</v>
      </c>
      <c r="C3398" s="601"/>
      <c r="D3398" s="269" t="s">
        <v>711</v>
      </c>
      <c r="E3398" s="269" t="s">
        <v>55</v>
      </c>
      <c r="F3398" s="269" t="s">
        <v>616</v>
      </c>
      <c r="G3398" s="268">
        <f t="shared" si="508"/>
        <v>0</v>
      </c>
      <c r="H3398" s="268">
        <f t="shared" si="509"/>
        <v>0</v>
      </c>
      <c r="I3398" s="273">
        <f t="shared" si="510"/>
        <v>0</v>
      </c>
      <c r="J3398" s="272"/>
      <c r="K3398" s="276"/>
      <c r="L3398" s="276"/>
      <c r="M3398" s="276"/>
      <c r="N3398" s="272"/>
      <c r="O3398" s="276"/>
      <c r="P3398" s="276"/>
      <c r="Q3398" s="276"/>
      <c r="R3398" s="272"/>
    </row>
    <row r="3399" spans="1:18" ht="15" customHeight="1">
      <c r="A3399" s="265" t="s">
        <v>861</v>
      </c>
      <c r="B3399" s="588" t="s">
        <v>614</v>
      </c>
      <c r="C3399" s="601"/>
      <c r="D3399" s="269" t="s">
        <v>709</v>
      </c>
      <c r="E3399" s="269" t="s">
        <v>55</v>
      </c>
      <c r="F3399" s="269" t="s">
        <v>612</v>
      </c>
      <c r="G3399" s="268">
        <f t="shared" si="508"/>
        <v>0</v>
      </c>
      <c r="H3399" s="268">
        <f t="shared" si="509"/>
        <v>0</v>
      </c>
      <c r="I3399" s="273">
        <f t="shared" si="510"/>
        <v>0</v>
      </c>
      <c r="J3399" s="272"/>
      <c r="K3399" s="276"/>
      <c r="L3399" s="276"/>
      <c r="M3399" s="276"/>
      <c r="N3399" s="272"/>
      <c r="O3399" s="276"/>
      <c r="P3399" s="276"/>
      <c r="Q3399" s="276"/>
      <c r="R3399" s="272"/>
    </row>
    <row r="3400" spans="1:18" ht="15" customHeight="1">
      <c r="A3400" s="265" t="s">
        <v>860</v>
      </c>
      <c r="B3400" s="588" t="s">
        <v>610</v>
      </c>
      <c r="C3400" s="601"/>
      <c r="D3400" s="269" t="s">
        <v>707</v>
      </c>
      <c r="E3400" s="269" t="s">
        <v>55</v>
      </c>
      <c r="F3400" s="269" t="s">
        <v>608</v>
      </c>
      <c r="G3400" s="268">
        <f t="shared" si="508"/>
        <v>0</v>
      </c>
      <c r="H3400" s="268">
        <f t="shared" si="509"/>
        <v>0</v>
      </c>
      <c r="I3400" s="273">
        <f t="shared" si="510"/>
        <v>0</v>
      </c>
      <c r="J3400" s="272"/>
      <c r="K3400" s="276"/>
      <c r="L3400" s="276"/>
      <c r="M3400" s="276"/>
      <c r="N3400" s="272"/>
      <c r="O3400" s="276"/>
      <c r="P3400" s="276"/>
      <c r="Q3400" s="276"/>
      <c r="R3400" s="272"/>
    </row>
    <row r="3401" spans="1:18" ht="15" customHeight="1">
      <c r="A3401" s="265" t="s">
        <v>859</v>
      </c>
      <c r="B3401" s="588" t="s">
        <v>606</v>
      </c>
      <c r="C3401" s="601"/>
      <c r="D3401" s="269" t="s">
        <v>705</v>
      </c>
      <c r="E3401" s="269" t="s">
        <v>55</v>
      </c>
      <c r="F3401" s="269" t="s">
        <v>604</v>
      </c>
      <c r="G3401" s="268">
        <f t="shared" si="508"/>
        <v>0</v>
      </c>
      <c r="H3401" s="268">
        <f t="shared" si="509"/>
        <v>0</v>
      </c>
      <c r="I3401" s="273">
        <f t="shared" si="510"/>
        <v>0</v>
      </c>
      <c r="J3401" s="272"/>
      <c r="K3401" s="276"/>
      <c r="L3401" s="276"/>
      <c r="M3401" s="276"/>
      <c r="N3401" s="272"/>
      <c r="O3401" s="276"/>
      <c r="P3401" s="276"/>
      <c r="Q3401" s="276"/>
      <c r="R3401" s="272"/>
    </row>
    <row r="3402" spans="1:18" ht="15" customHeight="1">
      <c r="A3402" s="265" t="s">
        <v>858</v>
      </c>
      <c r="B3402" s="588" t="s">
        <v>602</v>
      </c>
      <c r="C3402" s="601"/>
      <c r="D3402" s="269" t="s">
        <v>703</v>
      </c>
      <c r="E3402" s="269" t="s">
        <v>55</v>
      </c>
      <c r="F3402" s="269" t="s">
        <v>600</v>
      </c>
      <c r="G3402" s="268">
        <f t="shared" si="508"/>
        <v>0</v>
      </c>
      <c r="H3402" s="268">
        <f t="shared" si="509"/>
        <v>0</v>
      </c>
      <c r="I3402" s="273">
        <f t="shared" si="510"/>
        <v>0</v>
      </c>
      <c r="J3402" s="272"/>
      <c r="K3402" s="276"/>
      <c r="L3402" s="276"/>
      <c r="M3402" s="276"/>
      <c r="N3402" s="272"/>
      <c r="O3402" s="276"/>
      <c r="P3402" s="276"/>
      <c r="Q3402" s="276"/>
      <c r="R3402" s="272"/>
    </row>
    <row r="3403" spans="1:18" ht="15" customHeight="1">
      <c r="A3403" s="265" t="s">
        <v>857</v>
      </c>
      <c r="B3403" s="588" t="s">
        <v>598</v>
      </c>
      <c r="C3403" s="601"/>
      <c r="D3403" s="269" t="s">
        <v>701</v>
      </c>
      <c r="E3403" s="269" t="s">
        <v>55</v>
      </c>
      <c r="F3403" s="269" t="s">
        <v>596</v>
      </c>
      <c r="G3403" s="268">
        <f t="shared" si="508"/>
        <v>0</v>
      </c>
      <c r="H3403" s="268">
        <f t="shared" si="509"/>
        <v>0</v>
      </c>
      <c r="I3403" s="273">
        <f t="shared" si="510"/>
        <v>0</v>
      </c>
      <c r="J3403" s="272"/>
      <c r="K3403" s="276"/>
      <c r="L3403" s="276"/>
      <c r="M3403" s="276"/>
      <c r="N3403" s="272"/>
      <c r="O3403" s="276"/>
      <c r="P3403" s="276"/>
      <c r="Q3403" s="276"/>
      <c r="R3403" s="272"/>
    </row>
    <row r="3404" spans="1:18" ht="15" customHeight="1">
      <c r="A3404" s="265" t="s">
        <v>856</v>
      </c>
      <c r="B3404" s="588" t="s">
        <v>594</v>
      </c>
      <c r="C3404" s="601"/>
      <c r="D3404" s="269" t="s">
        <v>699</v>
      </c>
      <c r="E3404" s="269" t="s">
        <v>55</v>
      </c>
      <c r="F3404" s="269" t="s">
        <v>592</v>
      </c>
      <c r="G3404" s="268">
        <f t="shared" si="508"/>
        <v>0</v>
      </c>
      <c r="H3404" s="268">
        <f t="shared" si="509"/>
        <v>0</v>
      </c>
      <c r="I3404" s="273">
        <f t="shared" si="510"/>
        <v>0</v>
      </c>
      <c r="J3404" s="272"/>
      <c r="K3404" s="276"/>
      <c r="L3404" s="276"/>
      <c r="M3404" s="276"/>
      <c r="N3404" s="272"/>
      <c r="O3404" s="276"/>
      <c r="P3404" s="276"/>
      <c r="Q3404" s="276"/>
      <c r="R3404" s="272"/>
    </row>
    <row r="3405" spans="1:18" ht="15" customHeight="1">
      <c r="A3405" s="265" t="s">
        <v>855</v>
      </c>
      <c r="B3405" s="588" t="s">
        <v>590</v>
      </c>
      <c r="C3405" s="601"/>
      <c r="D3405" s="269" t="s">
        <v>697</v>
      </c>
      <c r="E3405" s="269" t="s">
        <v>55</v>
      </c>
      <c r="F3405" s="269" t="s">
        <v>588</v>
      </c>
      <c r="G3405" s="268">
        <f t="shared" si="508"/>
        <v>0</v>
      </c>
      <c r="H3405" s="268">
        <f t="shared" si="509"/>
        <v>0</v>
      </c>
      <c r="I3405" s="273">
        <f t="shared" si="510"/>
        <v>0</v>
      </c>
      <c r="J3405" s="272"/>
      <c r="K3405" s="276"/>
      <c r="L3405" s="276"/>
      <c r="M3405" s="276"/>
      <c r="N3405" s="272"/>
      <c r="O3405" s="276"/>
      <c r="P3405" s="276"/>
      <c r="Q3405" s="276"/>
      <c r="R3405" s="272"/>
    </row>
    <row r="3406" spans="1:18" ht="15" customHeight="1">
      <c r="A3406" s="265" t="s">
        <v>854</v>
      </c>
      <c r="B3406" s="588" t="s">
        <v>586</v>
      </c>
      <c r="C3406" s="601"/>
      <c r="D3406" s="269" t="s">
        <v>695</v>
      </c>
      <c r="E3406" s="269" t="s">
        <v>55</v>
      </c>
      <c r="F3406" s="269" t="s">
        <v>584</v>
      </c>
      <c r="G3406" s="268">
        <f t="shared" si="508"/>
        <v>0</v>
      </c>
      <c r="H3406" s="268">
        <f t="shared" si="509"/>
        <v>0</v>
      </c>
      <c r="I3406" s="273">
        <f t="shared" si="510"/>
        <v>0</v>
      </c>
      <c r="J3406" s="272"/>
      <c r="K3406" s="276"/>
      <c r="L3406" s="276"/>
      <c r="M3406" s="276"/>
      <c r="N3406" s="272"/>
      <c r="O3406" s="276"/>
      <c r="P3406" s="276"/>
      <c r="Q3406" s="276"/>
      <c r="R3406" s="272"/>
    </row>
    <row r="3407" spans="1:18" ht="15" customHeight="1">
      <c r="A3407" s="265" t="s">
        <v>853</v>
      </c>
      <c r="B3407" s="588" t="s">
        <v>582</v>
      </c>
      <c r="C3407" s="601"/>
      <c r="D3407" s="269" t="s">
        <v>693</v>
      </c>
      <c r="E3407" s="269" t="s">
        <v>55</v>
      </c>
      <c r="F3407" s="269" t="s">
        <v>580</v>
      </c>
      <c r="G3407" s="268">
        <f t="shared" si="508"/>
        <v>0</v>
      </c>
      <c r="H3407" s="268">
        <f t="shared" si="509"/>
        <v>0</v>
      </c>
      <c r="I3407" s="273">
        <f t="shared" si="510"/>
        <v>0</v>
      </c>
      <c r="J3407" s="272"/>
      <c r="K3407" s="276"/>
      <c r="L3407" s="276"/>
      <c r="M3407" s="276"/>
      <c r="N3407" s="272"/>
      <c r="O3407" s="276"/>
      <c r="P3407" s="276"/>
      <c r="Q3407" s="276"/>
      <c r="R3407" s="272"/>
    </row>
    <row r="3408" spans="1:18" ht="15" customHeight="1">
      <c r="A3408" s="265" t="s">
        <v>852</v>
      </c>
      <c r="B3408" s="588" t="s">
        <v>578</v>
      </c>
      <c r="C3408" s="601"/>
      <c r="D3408" s="269" t="s">
        <v>691</v>
      </c>
      <c r="E3408" s="269" t="s">
        <v>55</v>
      </c>
      <c r="F3408" s="269" t="s">
        <v>576</v>
      </c>
      <c r="G3408" s="268">
        <f t="shared" si="508"/>
        <v>0</v>
      </c>
      <c r="H3408" s="268">
        <f t="shared" si="509"/>
        <v>0</v>
      </c>
      <c r="I3408" s="273">
        <f t="shared" si="510"/>
        <v>0</v>
      </c>
      <c r="J3408" s="272"/>
      <c r="K3408" s="276"/>
      <c r="L3408" s="276"/>
      <c r="M3408" s="276"/>
      <c r="N3408" s="272"/>
      <c r="O3408" s="276"/>
      <c r="P3408" s="276"/>
      <c r="Q3408" s="276"/>
      <c r="R3408" s="272"/>
    </row>
    <row r="3409" spans="1:18" ht="15" customHeight="1">
      <c r="A3409" s="265" t="s">
        <v>851</v>
      </c>
      <c r="B3409" s="588" t="s">
        <v>574</v>
      </c>
      <c r="C3409" s="601"/>
      <c r="D3409" s="269" t="s">
        <v>689</v>
      </c>
      <c r="E3409" s="269" t="s">
        <v>55</v>
      </c>
      <c r="F3409" s="269" t="s">
        <v>572</v>
      </c>
      <c r="G3409" s="268">
        <f t="shared" ref="G3409:G3443" si="511">K3409+O3409</f>
        <v>0</v>
      </c>
      <c r="H3409" s="268">
        <f t="shared" ref="H3409:H3443" si="512">L3409+P3409</f>
        <v>0</v>
      </c>
      <c r="I3409" s="273">
        <f t="shared" ref="I3409:I3443" si="513">M3409+Q3409</f>
        <v>0</v>
      </c>
      <c r="J3409" s="272"/>
      <c r="K3409" s="276"/>
      <c r="L3409" s="276"/>
      <c r="M3409" s="276"/>
      <c r="N3409" s="272"/>
      <c r="O3409" s="276"/>
      <c r="P3409" s="276"/>
      <c r="Q3409" s="276"/>
      <c r="R3409" s="272"/>
    </row>
    <row r="3410" spans="1:18" ht="15" customHeight="1">
      <c r="A3410" s="265" t="s">
        <v>850</v>
      </c>
      <c r="B3410" s="588" t="s">
        <v>570</v>
      </c>
      <c r="C3410" s="601"/>
      <c r="D3410" s="269" t="s">
        <v>687</v>
      </c>
      <c r="E3410" s="269" t="s">
        <v>55</v>
      </c>
      <c r="F3410" s="269" t="s">
        <v>568</v>
      </c>
      <c r="G3410" s="268">
        <f t="shared" si="511"/>
        <v>0</v>
      </c>
      <c r="H3410" s="268">
        <f t="shared" si="512"/>
        <v>0</v>
      </c>
      <c r="I3410" s="273">
        <f t="shared" si="513"/>
        <v>0</v>
      </c>
      <c r="J3410" s="272"/>
      <c r="K3410" s="276"/>
      <c r="L3410" s="276"/>
      <c r="M3410" s="276"/>
      <c r="N3410" s="272"/>
      <c r="O3410" s="276"/>
      <c r="P3410" s="276"/>
      <c r="Q3410" s="276"/>
      <c r="R3410" s="272"/>
    </row>
    <row r="3411" spans="1:18" ht="15" customHeight="1">
      <c r="A3411" s="265" t="s">
        <v>849</v>
      </c>
      <c r="B3411" s="588" t="s">
        <v>685</v>
      </c>
      <c r="C3411" s="601"/>
      <c r="D3411" s="269" t="s">
        <v>684</v>
      </c>
      <c r="E3411" s="269" t="s">
        <v>683</v>
      </c>
      <c r="F3411" s="269" t="s">
        <v>576</v>
      </c>
      <c r="G3411" s="268">
        <f t="shared" si="511"/>
        <v>0</v>
      </c>
      <c r="H3411" s="268">
        <f t="shared" si="512"/>
        <v>0</v>
      </c>
      <c r="I3411" s="273">
        <f t="shared" si="513"/>
        <v>0</v>
      </c>
      <c r="J3411" s="272"/>
      <c r="K3411" s="276"/>
      <c r="L3411" s="276"/>
      <c r="M3411" s="276"/>
      <c r="N3411" s="272"/>
      <c r="O3411" s="276"/>
      <c r="P3411" s="276"/>
      <c r="Q3411" s="276"/>
      <c r="R3411" s="272"/>
    </row>
    <row r="3412" spans="1:18" ht="15" customHeight="1">
      <c r="A3412" s="265" t="s">
        <v>848</v>
      </c>
      <c r="B3412" s="588" t="s">
        <v>681</v>
      </c>
      <c r="C3412" s="601"/>
      <c r="D3412" s="269" t="s">
        <v>680</v>
      </c>
      <c r="E3412" s="269" t="s">
        <v>55</v>
      </c>
      <c r="F3412" s="269" t="s">
        <v>576</v>
      </c>
      <c r="G3412" s="268">
        <f t="shared" si="511"/>
        <v>0</v>
      </c>
      <c r="H3412" s="268">
        <f t="shared" si="512"/>
        <v>0</v>
      </c>
      <c r="I3412" s="273">
        <f t="shared" si="513"/>
        <v>0</v>
      </c>
      <c r="J3412" s="272"/>
      <c r="K3412" s="276"/>
      <c r="L3412" s="276"/>
      <c r="M3412" s="276"/>
      <c r="N3412" s="272"/>
      <c r="O3412" s="276"/>
      <c r="P3412" s="276"/>
      <c r="Q3412" s="276"/>
      <c r="R3412" s="272"/>
    </row>
    <row r="3413" spans="1:18" ht="15" customHeight="1">
      <c r="A3413" s="265" t="s">
        <v>847</v>
      </c>
      <c r="B3413" s="588" t="s">
        <v>678</v>
      </c>
      <c r="C3413" s="601"/>
      <c r="D3413" s="269" t="s">
        <v>677</v>
      </c>
      <c r="E3413" s="269" t="s">
        <v>55</v>
      </c>
      <c r="F3413" s="269" t="s">
        <v>673</v>
      </c>
      <c r="G3413" s="268">
        <f t="shared" si="511"/>
        <v>0</v>
      </c>
      <c r="H3413" s="268">
        <f t="shared" si="512"/>
        <v>0</v>
      </c>
      <c r="I3413" s="273">
        <f t="shared" si="513"/>
        <v>0</v>
      </c>
      <c r="J3413" s="272"/>
      <c r="K3413" s="276"/>
      <c r="L3413" s="276"/>
      <c r="M3413" s="276"/>
      <c r="N3413" s="272"/>
      <c r="O3413" s="276"/>
      <c r="P3413" s="276"/>
      <c r="Q3413" s="276"/>
      <c r="R3413" s="272"/>
    </row>
    <row r="3414" spans="1:18" ht="15" customHeight="1">
      <c r="A3414" s="265" t="s">
        <v>846</v>
      </c>
      <c r="B3414" s="588" t="s">
        <v>675</v>
      </c>
      <c r="C3414" s="601"/>
      <c r="D3414" s="269" t="s">
        <v>674</v>
      </c>
      <c r="E3414" s="269" t="s">
        <v>55</v>
      </c>
      <c r="F3414" s="269" t="s">
        <v>673</v>
      </c>
      <c r="G3414" s="268">
        <f t="shared" si="511"/>
        <v>0</v>
      </c>
      <c r="H3414" s="268">
        <f t="shared" si="512"/>
        <v>0</v>
      </c>
      <c r="I3414" s="273">
        <f t="shared" si="513"/>
        <v>0</v>
      </c>
      <c r="J3414" s="272"/>
      <c r="K3414" s="276"/>
      <c r="L3414" s="276"/>
      <c r="M3414" s="276"/>
      <c r="N3414" s="272"/>
      <c r="O3414" s="276"/>
      <c r="P3414" s="276"/>
      <c r="Q3414" s="276"/>
      <c r="R3414" s="272"/>
    </row>
    <row r="3415" spans="1:18" ht="15" customHeight="1">
      <c r="A3415" s="265" t="s">
        <v>845</v>
      </c>
      <c r="B3415" s="588" t="s">
        <v>640</v>
      </c>
      <c r="C3415" s="601"/>
      <c r="D3415" s="269" t="s">
        <v>671</v>
      </c>
      <c r="E3415" s="269" t="s">
        <v>55</v>
      </c>
      <c r="F3415" s="269" t="s">
        <v>670</v>
      </c>
      <c r="G3415" s="268">
        <f t="shared" si="511"/>
        <v>0</v>
      </c>
      <c r="H3415" s="268">
        <f t="shared" si="512"/>
        <v>0</v>
      </c>
      <c r="I3415" s="273">
        <f t="shared" si="513"/>
        <v>0</v>
      </c>
      <c r="J3415" s="272"/>
      <c r="K3415" s="276"/>
      <c r="L3415" s="276"/>
      <c r="M3415" s="276"/>
      <c r="N3415" s="272"/>
      <c r="O3415" s="276"/>
      <c r="P3415" s="276"/>
      <c r="Q3415" s="276"/>
      <c r="R3415" s="272"/>
    </row>
    <row r="3416" spans="1:18" ht="15" customHeight="1">
      <c r="A3416" s="265" t="s">
        <v>669</v>
      </c>
      <c r="B3416" s="588" t="s">
        <v>574</v>
      </c>
      <c r="C3416" s="601"/>
      <c r="D3416" s="269">
        <v>2123</v>
      </c>
      <c r="E3416" s="269" t="s">
        <v>55</v>
      </c>
      <c r="F3416" s="269" t="s">
        <v>668</v>
      </c>
      <c r="G3416" s="268">
        <f t="shared" si="511"/>
        <v>0</v>
      </c>
      <c r="H3416" s="268">
        <f t="shared" si="512"/>
        <v>0</v>
      </c>
      <c r="I3416" s="273">
        <f t="shared" si="513"/>
        <v>0</v>
      </c>
      <c r="J3416" s="272"/>
      <c r="K3416" s="276"/>
      <c r="L3416" s="276"/>
      <c r="M3416" s="276"/>
      <c r="N3416" s="272"/>
      <c r="O3416" s="276"/>
      <c r="P3416" s="276"/>
      <c r="Q3416" s="276"/>
      <c r="R3416" s="272"/>
    </row>
    <row r="3417" spans="1:18" ht="15" customHeight="1">
      <c r="A3417" s="265" t="s">
        <v>844</v>
      </c>
      <c r="B3417" s="588" t="s">
        <v>570</v>
      </c>
      <c r="C3417" s="601"/>
      <c r="D3417" s="269" t="s">
        <v>666</v>
      </c>
      <c r="E3417" s="269" t="s">
        <v>55</v>
      </c>
      <c r="F3417" s="269" t="s">
        <v>665</v>
      </c>
      <c r="G3417" s="268">
        <f t="shared" si="511"/>
        <v>0</v>
      </c>
      <c r="H3417" s="268">
        <f t="shared" si="512"/>
        <v>0</v>
      </c>
      <c r="I3417" s="273">
        <f t="shared" si="513"/>
        <v>0</v>
      </c>
      <c r="J3417" s="272"/>
      <c r="K3417" s="276"/>
      <c r="L3417" s="276"/>
      <c r="M3417" s="276"/>
      <c r="N3417" s="272"/>
      <c r="O3417" s="276"/>
      <c r="P3417" s="276"/>
      <c r="Q3417" s="276"/>
      <c r="R3417" s="272"/>
    </row>
    <row r="3418" spans="1:18" ht="15" customHeight="1">
      <c r="A3418" s="265" t="s">
        <v>843</v>
      </c>
      <c r="B3418" s="588" t="s">
        <v>663</v>
      </c>
      <c r="C3418" s="601"/>
      <c r="D3418" s="269" t="s">
        <v>662</v>
      </c>
      <c r="E3418" s="269" t="s">
        <v>55</v>
      </c>
      <c r="F3418" s="269" t="s">
        <v>576</v>
      </c>
      <c r="G3418" s="268">
        <f t="shared" si="511"/>
        <v>0</v>
      </c>
      <c r="H3418" s="268">
        <f t="shared" si="512"/>
        <v>0</v>
      </c>
      <c r="I3418" s="273">
        <f t="shared" si="513"/>
        <v>0</v>
      </c>
      <c r="J3418" s="272"/>
      <c r="K3418" s="276"/>
      <c r="L3418" s="276"/>
      <c r="M3418" s="276"/>
      <c r="N3418" s="272"/>
      <c r="O3418" s="276"/>
      <c r="P3418" s="276"/>
      <c r="Q3418" s="276"/>
      <c r="R3418" s="272"/>
    </row>
    <row r="3419" spans="1:18" ht="15" customHeight="1">
      <c r="A3419" s="265" t="s">
        <v>842</v>
      </c>
      <c r="B3419" s="588" t="s">
        <v>660</v>
      </c>
      <c r="C3419" s="601"/>
      <c r="D3419" s="269" t="s">
        <v>659</v>
      </c>
      <c r="E3419" s="269" t="s">
        <v>55</v>
      </c>
      <c r="F3419" s="269" t="s">
        <v>658</v>
      </c>
      <c r="G3419" s="268">
        <f t="shared" si="511"/>
        <v>0</v>
      </c>
      <c r="H3419" s="268">
        <f t="shared" si="512"/>
        <v>0</v>
      </c>
      <c r="I3419" s="273">
        <f t="shared" si="513"/>
        <v>0</v>
      </c>
      <c r="J3419" s="272"/>
      <c r="K3419" s="276"/>
      <c r="L3419" s="276"/>
      <c r="M3419" s="276"/>
      <c r="N3419" s="272"/>
      <c r="O3419" s="276"/>
      <c r="P3419" s="276"/>
      <c r="Q3419" s="276"/>
      <c r="R3419" s="272"/>
    </row>
    <row r="3420" spans="1:18" ht="15" customHeight="1">
      <c r="A3420" s="265" t="s">
        <v>841</v>
      </c>
      <c r="B3420" s="588" t="s">
        <v>656</v>
      </c>
      <c r="C3420" s="601"/>
      <c r="D3420" s="269" t="s">
        <v>655</v>
      </c>
      <c r="E3420" s="269" t="s">
        <v>55</v>
      </c>
      <c r="F3420" s="269" t="s">
        <v>654</v>
      </c>
      <c r="G3420" s="268">
        <f t="shared" si="511"/>
        <v>0</v>
      </c>
      <c r="H3420" s="268">
        <f t="shared" si="512"/>
        <v>0</v>
      </c>
      <c r="I3420" s="273">
        <f t="shared" si="513"/>
        <v>0</v>
      </c>
      <c r="J3420" s="272"/>
      <c r="K3420" s="276"/>
      <c r="L3420" s="276"/>
      <c r="M3420" s="276"/>
      <c r="N3420" s="272"/>
      <c r="O3420" s="276"/>
      <c r="P3420" s="276"/>
      <c r="Q3420" s="276"/>
      <c r="R3420" s="272"/>
    </row>
    <row r="3421" spans="1:18" ht="15" customHeight="1">
      <c r="A3421" s="265" t="s">
        <v>840</v>
      </c>
      <c r="B3421" s="588" t="s">
        <v>652</v>
      </c>
      <c r="C3421" s="601"/>
      <c r="D3421" s="269" t="s">
        <v>651</v>
      </c>
      <c r="E3421" s="269" t="s">
        <v>55</v>
      </c>
      <c r="F3421" s="269" t="s">
        <v>650</v>
      </c>
      <c r="G3421" s="268">
        <f t="shared" si="511"/>
        <v>0</v>
      </c>
      <c r="H3421" s="268">
        <f t="shared" si="512"/>
        <v>0</v>
      </c>
      <c r="I3421" s="273">
        <f t="shared" si="513"/>
        <v>0</v>
      </c>
      <c r="J3421" s="272"/>
      <c r="K3421" s="276"/>
      <c r="L3421" s="276"/>
      <c r="M3421" s="276"/>
      <c r="N3421" s="272"/>
      <c r="O3421" s="276"/>
      <c r="P3421" s="276"/>
      <c r="Q3421" s="276"/>
      <c r="R3421" s="272"/>
    </row>
    <row r="3422" spans="1:18" ht="15" customHeight="1">
      <c r="A3422" s="265" t="s">
        <v>839</v>
      </c>
      <c r="B3422" s="588" t="s">
        <v>648</v>
      </c>
      <c r="C3422" s="601"/>
      <c r="D3422" s="269" t="s">
        <v>647</v>
      </c>
      <c r="E3422" s="269" t="s">
        <v>55</v>
      </c>
      <c r="F3422" s="269" t="s">
        <v>646</v>
      </c>
      <c r="G3422" s="268">
        <f t="shared" si="511"/>
        <v>0</v>
      </c>
      <c r="H3422" s="268">
        <f t="shared" si="512"/>
        <v>0</v>
      </c>
      <c r="I3422" s="273">
        <f t="shared" si="513"/>
        <v>0</v>
      </c>
      <c r="J3422" s="272"/>
      <c r="K3422" s="276"/>
      <c r="L3422" s="276"/>
      <c r="M3422" s="276"/>
      <c r="N3422" s="272"/>
      <c r="O3422" s="276"/>
      <c r="P3422" s="276"/>
      <c r="Q3422" s="276"/>
      <c r="R3422" s="272"/>
    </row>
    <row r="3423" spans="1:18" ht="15" customHeight="1">
      <c r="A3423" s="265" t="s">
        <v>838</v>
      </c>
      <c r="B3423" s="588" t="s">
        <v>644</v>
      </c>
      <c r="C3423" s="601"/>
      <c r="D3423" s="269" t="s">
        <v>643</v>
      </c>
      <c r="E3423" s="269" t="s">
        <v>55</v>
      </c>
      <c r="F3423" s="269" t="s">
        <v>642</v>
      </c>
      <c r="G3423" s="268">
        <f t="shared" si="511"/>
        <v>0</v>
      </c>
      <c r="H3423" s="268">
        <f t="shared" si="512"/>
        <v>0</v>
      </c>
      <c r="I3423" s="273">
        <f t="shared" si="513"/>
        <v>0</v>
      </c>
      <c r="J3423" s="272"/>
      <c r="K3423" s="276"/>
      <c r="L3423" s="276"/>
      <c r="M3423" s="276"/>
      <c r="N3423" s="272"/>
      <c r="O3423" s="276"/>
      <c r="P3423" s="276"/>
      <c r="Q3423" s="276"/>
      <c r="R3423" s="272"/>
    </row>
    <row r="3424" spans="1:18" ht="15" customHeight="1">
      <c r="A3424" s="265" t="s">
        <v>837</v>
      </c>
      <c r="B3424" s="588" t="s">
        <v>640</v>
      </c>
      <c r="C3424" s="601"/>
      <c r="D3424" s="269" t="s">
        <v>639</v>
      </c>
      <c r="E3424" s="269" t="s">
        <v>55</v>
      </c>
      <c r="F3424" s="269" t="s">
        <v>638</v>
      </c>
      <c r="G3424" s="268">
        <f t="shared" si="511"/>
        <v>0</v>
      </c>
      <c r="H3424" s="268">
        <f t="shared" si="512"/>
        <v>0</v>
      </c>
      <c r="I3424" s="273">
        <f t="shared" si="513"/>
        <v>0</v>
      </c>
      <c r="J3424" s="272"/>
      <c r="K3424" s="276"/>
      <c r="L3424" s="276"/>
      <c r="M3424" s="276"/>
      <c r="N3424" s="272"/>
      <c r="O3424" s="276"/>
      <c r="P3424" s="276"/>
      <c r="Q3424" s="276"/>
      <c r="R3424" s="272"/>
    </row>
    <row r="3425" spans="1:18" ht="15" customHeight="1">
      <c r="A3425" s="265" t="s">
        <v>836</v>
      </c>
      <c r="B3425" s="588" t="s">
        <v>636</v>
      </c>
      <c r="C3425" s="601"/>
      <c r="D3425" s="269" t="s">
        <v>635</v>
      </c>
      <c r="E3425" s="269" t="s">
        <v>55</v>
      </c>
      <c r="F3425" s="269" t="s">
        <v>634</v>
      </c>
      <c r="G3425" s="268">
        <f t="shared" si="511"/>
        <v>0</v>
      </c>
      <c r="H3425" s="268">
        <f t="shared" si="512"/>
        <v>0</v>
      </c>
      <c r="I3425" s="273">
        <f t="shared" si="513"/>
        <v>0</v>
      </c>
      <c r="J3425" s="272"/>
      <c r="K3425" s="276"/>
      <c r="L3425" s="276"/>
      <c r="M3425" s="276"/>
      <c r="N3425" s="272"/>
      <c r="O3425" s="276"/>
      <c r="P3425" s="276"/>
      <c r="Q3425" s="276"/>
      <c r="R3425" s="272"/>
    </row>
    <row r="3426" spans="1:18" ht="15" customHeight="1">
      <c r="A3426" s="265" t="s">
        <v>632</v>
      </c>
      <c r="B3426" s="588" t="s">
        <v>574</v>
      </c>
      <c r="C3426" s="601"/>
      <c r="D3426" s="269">
        <v>2263</v>
      </c>
      <c r="E3426" s="269" t="s">
        <v>55</v>
      </c>
      <c r="F3426" s="269" t="s">
        <v>633</v>
      </c>
      <c r="G3426" s="268">
        <f t="shared" si="511"/>
        <v>0</v>
      </c>
      <c r="H3426" s="268">
        <f t="shared" si="512"/>
        <v>0</v>
      </c>
      <c r="I3426" s="273">
        <f t="shared" si="513"/>
        <v>0</v>
      </c>
      <c r="J3426" s="272"/>
      <c r="K3426" s="276"/>
      <c r="L3426" s="276"/>
      <c r="M3426" s="276"/>
      <c r="N3426" s="272"/>
      <c r="O3426" s="276"/>
      <c r="P3426" s="276"/>
      <c r="Q3426" s="276"/>
      <c r="R3426" s="272"/>
    </row>
    <row r="3427" spans="1:18" ht="15" customHeight="1">
      <c r="A3427" s="265" t="s">
        <v>632</v>
      </c>
      <c r="B3427" s="588" t="s">
        <v>631</v>
      </c>
      <c r="C3427" s="601"/>
      <c r="D3427" s="269">
        <v>2264</v>
      </c>
      <c r="E3427" s="269" t="s">
        <v>55</v>
      </c>
      <c r="F3427" s="269" t="s">
        <v>630</v>
      </c>
      <c r="G3427" s="268">
        <f t="shared" si="511"/>
        <v>0</v>
      </c>
      <c r="H3427" s="268">
        <f t="shared" si="512"/>
        <v>0</v>
      </c>
      <c r="I3427" s="273">
        <f t="shared" si="513"/>
        <v>0</v>
      </c>
      <c r="J3427" s="272"/>
      <c r="K3427" s="276"/>
      <c r="L3427" s="276"/>
      <c r="M3427" s="276"/>
      <c r="N3427" s="272"/>
      <c r="O3427" s="276"/>
      <c r="P3427" s="276"/>
      <c r="Q3427" s="276"/>
      <c r="R3427" s="272"/>
    </row>
    <row r="3428" spans="1:18" ht="15" customHeight="1">
      <c r="A3428" s="265" t="s">
        <v>835</v>
      </c>
      <c r="B3428" s="588" t="s">
        <v>570</v>
      </c>
      <c r="C3428" s="601"/>
      <c r="D3428" s="269" t="s">
        <v>628</v>
      </c>
      <c r="E3428" s="269" t="s">
        <v>55</v>
      </c>
      <c r="F3428" s="269" t="s">
        <v>627</v>
      </c>
      <c r="G3428" s="268">
        <f t="shared" si="511"/>
        <v>0</v>
      </c>
      <c r="H3428" s="268">
        <f t="shared" si="512"/>
        <v>0</v>
      </c>
      <c r="I3428" s="273">
        <f t="shared" si="513"/>
        <v>0</v>
      </c>
      <c r="J3428" s="272"/>
      <c r="K3428" s="276"/>
      <c r="L3428" s="276"/>
      <c r="M3428" s="276"/>
      <c r="N3428" s="272"/>
      <c r="O3428" s="276"/>
      <c r="P3428" s="276"/>
      <c r="Q3428" s="276"/>
      <c r="R3428" s="272"/>
    </row>
    <row r="3429" spans="1:18" ht="15" customHeight="1">
      <c r="A3429" s="265" t="s">
        <v>834</v>
      </c>
      <c r="B3429" s="588" t="s">
        <v>625</v>
      </c>
      <c r="C3429" s="601"/>
      <c r="D3429" s="269" t="s">
        <v>624</v>
      </c>
      <c r="E3429" s="269" t="s">
        <v>55</v>
      </c>
      <c r="F3429" s="269" t="s">
        <v>623</v>
      </c>
      <c r="G3429" s="268">
        <f t="shared" si="511"/>
        <v>0</v>
      </c>
      <c r="H3429" s="268">
        <f t="shared" si="512"/>
        <v>0</v>
      </c>
      <c r="I3429" s="273">
        <f t="shared" si="513"/>
        <v>0</v>
      </c>
      <c r="J3429" s="272"/>
      <c r="K3429" s="276"/>
      <c r="L3429" s="276"/>
      <c r="M3429" s="276"/>
      <c r="N3429" s="272"/>
      <c r="O3429" s="276"/>
      <c r="P3429" s="276"/>
      <c r="Q3429" s="276"/>
      <c r="R3429" s="272"/>
    </row>
    <row r="3430" spans="1:18" ht="15" customHeight="1">
      <c r="A3430" s="265" t="s">
        <v>833</v>
      </c>
      <c r="B3430" s="588" t="s">
        <v>621</v>
      </c>
      <c r="C3430" s="601"/>
      <c r="D3430" s="269" t="s">
        <v>620</v>
      </c>
      <c r="E3430" s="269" t="s">
        <v>55</v>
      </c>
      <c r="F3430" s="269" t="s">
        <v>576</v>
      </c>
      <c r="G3430" s="268">
        <f t="shared" si="511"/>
        <v>0</v>
      </c>
      <c r="H3430" s="268">
        <f t="shared" si="512"/>
        <v>0</v>
      </c>
      <c r="I3430" s="273">
        <f t="shared" si="513"/>
        <v>0</v>
      </c>
      <c r="J3430" s="272"/>
      <c r="K3430" s="276"/>
      <c r="L3430" s="276"/>
      <c r="M3430" s="276"/>
      <c r="N3430" s="272"/>
      <c r="O3430" s="276"/>
      <c r="P3430" s="276"/>
      <c r="Q3430" s="276"/>
      <c r="R3430" s="272"/>
    </row>
    <row r="3431" spans="1:18" ht="15" customHeight="1">
      <c r="A3431" s="265" t="s">
        <v>832</v>
      </c>
      <c r="B3431" s="588" t="s">
        <v>618</v>
      </c>
      <c r="C3431" s="601"/>
      <c r="D3431" s="269" t="s">
        <v>617</v>
      </c>
      <c r="E3431" s="269" t="s">
        <v>55</v>
      </c>
      <c r="F3431" s="269" t="s">
        <v>616</v>
      </c>
      <c r="G3431" s="268">
        <f t="shared" si="511"/>
        <v>0</v>
      </c>
      <c r="H3431" s="268">
        <f t="shared" si="512"/>
        <v>0</v>
      </c>
      <c r="I3431" s="273">
        <f t="shared" si="513"/>
        <v>0</v>
      </c>
      <c r="J3431" s="272"/>
      <c r="K3431" s="276"/>
      <c r="L3431" s="276"/>
      <c r="M3431" s="276"/>
      <c r="N3431" s="272"/>
      <c r="O3431" s="276"/>
      <c r="P3431" s="276"/>
      <c r="Q3431" s="276"/>
      <c r="R3431" s="272"/>
    </row>
    <row r="3432" spans="1:18" ht="15" customHeight="1">
      <c r="A3432" s="265" t="s">
        <v>831</v>
      </c>
      <c r="B3432" s="588" t="s">
        <v>614</v>
      </c>
      <c r="C3432" s="601"/>
      <c r="D3432" s="269" t="s">
        <v>613</v>
      </c>
      <c r="E3432" s="269" t="s">
        <v>55</v>
      </c>
      <c r="F3432" s="269" t="s">
        <v>612</v>
      </c>
      <c r="G3432" s="268">
        <f t="shared" si="511"/>
        <v>0</v>
      </c>
      <c r="H3432" s="268">
        <f t="shared" si="512"/>
        <v>0</v>
      </c>
      <c r="I3432" s="273">
        <f t="shared" si="513"/>
        <v>0</v>
      </c>
      <c r="J3432" s="272"/>
      <c r="K3432" s="276"/>
      <c r="L3432" s="276"/>
      <c r="M3432" s="276"/>
      <c r="N3432" s="272"/>
      <c r="O3432" s="276"/>
      <c r="P3432" s="276"/>
      <c r="Q3432" s="276"/>
      <c r="R3432" s="272"/>
    </row>
    <row r="3433" spans="1:18" ht="15" customHeight="1">
      <c r="A3433" s="265" t="s">
        <v>830</v>
      </c>
      <c r="B3433" s="588" t="s">
        <v>610</v>
      </c>
      <c r="C3433" s="601"/>
      <c r="D3433" s="269" t="s">
        <v>609</v>
      </c>
      <c r="E3433" s="269" t="s">
        <v>55</v>
      </c>
      <c r="F3433" s="269" t="s">
        <v>608</v>
      </c>
      <c r="G3433" s="268">
        <f t="shared" si="511"/>
        <v>0</v>
      </c>
      <c r="H3433" s="268">
        <f t="shared" si="512"/>
        <v>0</v>
      </c>
      <c r="I3433" s="273">
        <f t="shared" si="513"/>
        <v>0</v>
      </c>
      <c r="J3433" s="272"/>
      <c r="K3433" s="276"/>
      <c r="L3433" s="276"/>
      <c r="M3433" s="276"/>
      <c r="N3433" s="272"/>
      <c r="O3433" s="276"/>
      <c r="P3433" s="276"/>
      <c r="Q3433" s="276"/>
      <c r="R3433" s="272"/>
    </row>
    <row r="3434" spans="1:18" ht="15" customHeight="1">
      <c r="A3434" s="265" t="s">
        <v>829</v>
      </c>
      <c r="B3434" s="588" t="s">
        <v>606</v>
      </c>
      <c r="C3434" s="601"/>
      <c r="D3434" s="269" t="s">
        <v>605</v>
      </c>
      <c r="E3434" s="269" t="s">
        <v>55</v>
      </c>
      <c r="F3434" s="269" t="s">
        <v>604</v>
      </c>
      <c r="G3434" s="268">
        <f t="shared" si="511"/>
        <v>0</v>
      </c>
      <c r="H3434" s="268">
        <f t="shared" si="512"/>
        <v>0</v>
      </c>
      <c r="I3434" s="273">
        <f t="shared" si="513"/>
        <v>0</v>
      </c>
      <c r="J3434" s="272"/>
      <c r="K3434" s="276"/>
      <c r="L3434" s="276"/>
      <c r="M3434" s="276"/>
      <c r="N3434" s="272"/>
      <c r="O3434" s="276"/>
      <c r="P3434" s="276"/>
      <c r="Q3434" s="276"/>
      <c r="R3434" s="272"/>
    </row>
    <row r="3435" spans="1:18" ht="15" customHeight="1">
      <c r="A3435" s="265" t="s">
        <v>828</v>
      </c>
      <c r="B3435" s="588" t="s">
        <v>602</v>
      </c>
      <c r="C3435" s="601"/>
      <c r="D3435" s="269" t="s">
        <v>601</v>
      </c>
      <c r="E3435" s="269" t="s">
        <v>55</v>
      </c>
      <c r="F3435" s="269" t="s">
        <v>600</v>
      </c>
      <c r="G3435" s="268">
        <f t="shared" si="511"/>
        <v>0</v>
      </c>
      <c r="H3435" s="268">
        <f t="shared" si="512"/>
        <v>0</v>
      </c>
      <c r="I3435" s="273">
        <f t="shared" si="513"/>
        <v>0</v>
      </c>
      <c r="J3435" s="272"/>
      <c r="K3435" s="276"/>
      <c r="L3435" s="276"/>
      <c r="M3435" s="276"/>
      <c r="N3435" s="272"/>
      <c r="O3435" s="276"/>
      <c r="P3435" s="276"/>
      <c r="Q3435" s="276"/>
      <c r="R3435" s="272"/>
    </row>
    <row r="3436" spans="1:18" ht="15" customHeight="1">
      <c r="A3436" s="265" t="s">
        <v>827</v>
      </c>
      <c r="B3436" s="588" t="s">
        <v>598</v>
      </c>
      <c r="C3436" s="601"/>
      <c r="D3436" s="269" t="s">
        <v>597</v>
      </c>
      <c r="E3436" s="269" t="s">
        <v>55</v>
      </c>
      <c r="F3436" s="269" t="s">
        <v>596</v>
      </c>
      <c r="G3436" s="268">
        <f t="shared" si="511"/>
        <v>0</v>
      </c>
      <c r="H3436" s="268">
        <f t="shared" si="512"/>
        <v>0</v>
      </c>
      <c r="I3436" s="273">
        <f t="shared" si="513"/>
        <v>0</v>
      </c>
      <c r="J3436" s="272"/>
      <c r="K3436" s="276"/>
      <c r="L3436" s="276"/>
      <c r="M3436" s="276"/>
      <c r="N3436" s="272"/>
      <c r="O3436" s="276"/>
      <c r="P3436" s="276"/>
      <c r="Q3436" s="276"/>
      <c r="R3436" s="272"/>
    </row>
    <row r="3437" spans="1:18" ht="15" customHeight="1">
      <c r="A3437" s="265" t="s">
        <v>826</v>
      </c>
      <c r="B3437" s="588" t="s">
        <v>594</v>
      </c>
      <c r="C3437" s="601"/>
      <c r="D3437" s="269" t="s">
        <v>593</v>
      </c>
      <c r="E3437" s="269" t="s">
        <v>55</v>
      </c>
      <c r="F3437" s="269" t="s">
        <v>592</v>
      </c>
      <c r="G3437" s="268">
        <f t="shared" si="511"/>
        <v>0</v>
      </c>
      <c r="H3437" s="268">
        <f t="shared" si="512"/>
        <v>0</v>
      </c>
      <c r="I3437" s="273">
        <f t="shared" si="513"/>
        <v>0</v>
      </c>
      <c r="J3437" s="272"/>
      <c r="K3437" s="276"/>
      <c r="L3437" s="276"/>
      <c r="M3437" s="276"/>
      <c r="N3437" s="272"/>
      <c r="O3437" s="276"/>
      <c r="P3437" s="276"/>
      <c r="Q3437" s="276"/>
      <c r="R3437" s="272"/>
    </row>
    <row r="3438" spans="1:18" ht="15" customHeight="1">
      <c r="A3438" s="265" t="s">
        <v>825</v>
      </c>
      <c r="B3438" s="588" t="s">
        <v>590</v>
      </c>
      <c r="C3438" s="601"/>
      <c r="D3438" s="269" t="s">
        <v>589</v>
      </c>
      <c r="E3438" s="269" t="s">
        <v>55</v>
      </c>
      <c r="F3438" s="269" t="s">
        <v>588</v>
      </c>
      <c r="G3438" s="268">
        <f t="shared" si="511"/>
        <v>0</v>
      </c>
      <c r="H3438" s="268">
        <f t="shared" si="512"/>
        <v>0</v>
      </c>
      <c r="I3438" s="273">
        <f t="shared" si="513"/>
        <v>0</v>
      </c>
      <c r="J3438" s="272"/>
      <c r="K3438" s="276"/>
      <c r="L3438" s="276"/>
      <c r="M3438" s="276"/>
      <c r="N3438" s="272"/>
      <c r="O3438" s="276"/>
      <c r="P3438" s="276"/>
      <c r="Q3438" s="276"/>
      <c r="R3438" s="272"/>
    </row>
    <row r="3439" spans="1:18" ht="15" customHeight="1">
      <c r="A3439" s="265" t="s">
        <v>824</v>
      </c>
      <c r="B3439" s="588" t="s">
        <v>586</v>
      </c>
      <c r="C3439" s="601"/>
      <c r="D3439" s="269" t="s">
        <v>585</v>
      </c>
      <c r="E3439" s="269" t="s">
        <v>55</v>
      </c>
      <c r="F3439" s="269" t="s">
        <v>584</v>
      </c>
      <c r="G3439" s="268">
        <f t="shared" si="511"/>
        <v>0</v>
      </c>
      <c r="H3439" s="268">
        <f t="shared" si="512"/>
        <v>0</v>
      </c>
      <c r="I3439" s="273">
        <f t="shared" si="513"/>
        <v>0</v>
      </c>
      <c r="J3439" s="272"/>
      <c r="K3439" s="276"/>
      <c r="L3439" s="276"/>
      <c r="M3439" s="276"/>
      <c r="N3439" s="272"/>
      <c r="O3439" s="276"/>
      <c r="P3439" s="276"/>
      <c r="Q3439" s="276"/>
      <c r="R3439" s="272"/>
    </row>
    <row r="3440" spans="1:18" ht="15" customHeight="1">
      <c r="A3440" s="265" t="s">
        <v>823</v>
      </c>
      <c r="B3440" s="588" t="s">
        <v>582</v>
      </c>
      <c r="C3440" s="601"/>
      <c r="D3440" s="269" t="s">
        <v>581</v>
      </c>
      <c r="E3440" s="269" t="s">
        <v>55</v>
      </c>
      <c r="F3440" s="269" t="s">
        <v>580</v>
      </c>
      <c r="G3440" s="268">
        <f t="shared" si="511"/>
        <v>0</v>
      </c>
      <c r="H3440" s="268">
        <f t="shared" si="512"/>
        <v>0</v>
      </c>
      <c r="I3440" s="273">
        <f t="shared" si="513"/>
        <v>0</v>
      </c>
      <c r="J3440" s="272"/>
      <c r="K3440" s="276"/>
      <c r="L3440" s="276"/>
      <c r="M3440" s="276"/>
      <c r="N3440" s="272"/>
      <c r="O3440" s="276"/>
      <c r="P3440" s="276"/>
      <c r="Q3440" s="276"/>
      <c r="R3440" s="272"/>
    </row>
    <row r="3441" spans="1:18" ht="15" customHeight="1">
      <c r="A3441" s="265" t="s">
        <v>822</v>
      </c>
      <c r="B3441" s="588" t="s">
        <v>578</v>
      </c>
      <c r="C3441" s="601"/>
      <c r="D3441" s="269" t="s">
        <v>577</v>
      </c>
      <c r="E3441" s="269" t="s">
        <v>55</v>
      </c>
      <c r="F3441" s="269" t="s">
        <v>576</v>
      </c>
      <c r="G3441" s="268">
        <f t="shared" si="511"/>
        <v>0</v>
      </c>
      <c r="H3441" s="268">
        <f t="shared" si="512"/>
        <v>0</v>
      </c>
      <c r="I3441" s="273">
        <f t="shared" si="513"/>
        <v>0</v>
      </c>
      <c r="J3441" s="272"/>
      <c r="K3441" s="276"/>
      <c r="L3441" s="276"/>
      <c r="M3441" s="276"/>
      <c r="N3441" s="272"/>
      <c r="O3441" s="276"/>
      <c r="P3441" s="276"/>
      <c r="Q3441" s="276"/>
      <c r="R3441" s="272"/>
    </row>
    <row r="3442" spans="1:18" ht="15" customHeight="1">
      <c r="A3442" s="265" t="s">
        <v>821</v>
      </c>
      <c r="B3442" s="588" t="s">
        <v>574</v>
      </c>
      <c r="C3442" s="601"/>
      <c r="D3442" s="269" t="s">
        <v>573</v>
      </c>
      <c r="E3442" s="269" t="s">
        <v>55</v>
      </c>
      <c r="F3442" s="269" t="s">
        <v>572</v>
      </c>
      <c r="G3442" s="268">
        <f t="shared" si="511"/>
        <v>0</v>
      </c>
      <c r="H3442" s="268">
        <f t="shared" si="512"/>
        <v>0</v>
      </c>
      <c r="I3442" s="273">
        <f t="shared" si="513"/>
        <v>0</v>
      </c>
      <c r="J3442" s="272"/>
      <c r="K3442" s="276"/>
      <c r="L3442" s="276"/>
      <c r="M3442" s="276"/>
      <c r="N3442" s="272"/>
      <c r="O3442" s="276"/>
      <c r="P3442" s="276"/>
      <c r="Q3442" s="276"/>
      <c r="R3442" s="272"/>
    </row>
    <row r="3443" spans="1:18" ht="15" customHeight="1">
      <c r="A3443" s="265" t="s">
        <v>820</v>
      </c>
      <c r="B3443" s="588" t="s">
        <v>570</v>
      </c>
      <c r="C3443" s="601"/>
      <c r="D3443" s="269" t="s">
        <v>569</v>
      </c>
      <c r="E3443" s="269" t="s">
        <v>55</v>
      </c>
      <c r="F3443" s="269" t="s">
        <v>568</v>
      </c>
      <c r="G3443" s="268">
        <f t="shared" si="511"/>
        <v>0</v>
      </c>
      <c r="H3443" s="268">
        <f t="shared" si="512"/>
        <v>0</v>
      </c>
      <c r="I3443" s="273">
        <f t="shared" si="513"/>
        <v>0</v>
      </c>
      <c r="J3443" s="272"/>
      <c r="K3443" s="276"/>
      <c r="L3443" s="276"/>
      <c r="M3443" s="276"/>
      <c r="N3443" s="272"/>
      <c r="O3443" s="276"/>
      <c r="P3443" s="276"/>
      <c r="Q3443" s="276"/>
      <c r="R3443" s="272"/>
    </row>
    <row r="3446" spans="1:18" ht="15" customHeight="1">
      <c r="B3446" s="602" t="s">
        <v>819</v>
      </c>
      <c r="C3446" s="593"/>
      <c r="D3446" s="593"/>
      <c r="E3446" s="593"/>
      <c r="F3446" s="593"/>
      <c r="G3446" s="593"/>
      <c r="H3446" s="593"/>
      <c r="I3446" s="593"/>
      <c r="J3446" s="593"/>
      <c r="K3446" s="593"/>
      <c r="L3446" s="593"/>
      <c r="M3446" s="593"/>
      <c r="N3446" s="593"/>
    </row>
    <row r="3448" spans="1:18" ht="15" customHeight="1">
      <c r="B3448" s="594" t="s">
        <v>88</v>
      </c>
      <c r="C3448" s="595"/>
      <c r="D3448" s="598" t="s">
        <v>560</v>
      </c>
      <c r="E3448" s="598" t="s">
        <v>518</v>
      </c>
      <c r="F3448" s="598" t="s">
        <v>756</v>
      </c>
      <c r="G3448" s="586" t="s">
        <v>755</v>
      </c>
      <c r="H3448" s="600"/>
      <c r="I3448" s="600"/>
      <c r="J3448" s="600"/>
      <c r="K3448" s="600"/>
      <c r="L3448" s="600"/>
      <c r="M3448" s="600"/>
      <c r="N3448" s="600"/>
      <c r="O3448" s="600"/>
      <c r="P3448" s="600"/>
      <c r="Q3448" s="600"/>
      <c r="R3448" s="587"/>
    </row>
    <row r="3449" spans="1:18">
      <c r="B3449" s="603"/>
      <c r="C3449" s="604"/>
      <c r="D3449" s="605"/>
      <c r="E3449" s="605"/>
      <c r="F3449" s="605"/>
      <c r="G3449" s="594" t="s">
        <v>516</v>
      </c>
      <c r="H3449" s="606"/>
      <c r="I3449" s="606"/>
      <c r="J3449" s="595"/>
      <c r="K3449" s="586" t="s">
        <v>130</v>
      </c>
      <c r="L3449" s="600"/>
      <c r="M3449" s="600"/>
      <c r="N3449" s="600"/>
      <c r="O3449" s="600"/>
      <c r="P3449" s="600"/>
      <c r="Q3449" s="600"/>
      <c r="R3449" s="587"/>
    </row>
    <row r="3450" spans="1:18" ht="15" customHeight="1">
      <c r="B3450" s="603"/>
      <c r="C3450" s="604"/>
      <c r="D3450" s="605"/>
      <c r="E3450" s="605"/>
      <c r="F3450" s="605"/>
      <c r="G3450" s="603"/>
      <c r="H3450" s="593"/>
      <c r="I3450" s="593"/>
      <c r="J3450" s="604"/>
      <c r="K3450" s="594" t="s">
        <v>754</v>
      </c>
      <c r="L3450" s="606"/>
      <c r="M3450" s="606"/>
      <c r="N3450" s="595"/>
      <c r="O3450" s="594" t="s">
        <v>753</v>
      </c>
      <c r="P3450" s="606"/>
      <c r="Q3450" s="606"/>
      <c r="R3450" s="595"/>
    </row>
    <row r="3451" spans="1:18">
      <c r="B3451" s="603"/>
      <c r="C3451" s="604"/>
      <c r="D3451" s="605"/>
      <c r="E3451" s="605"/>
      <c r="F3451" s="605"/>
      <c r="G3451" s="603"/>
      <c r="H3451" s="593"/>
      <c r="I3451" s="593"/>
      <c r="J3451" s="604"/>
      <c r="K3451" s="603"/>
      <c r="L3451" s="593"/>
      <c r="M3451" s="593"/>
      <c r="N3451" s="604"/>
      <c r="O3451" s="603"/>
      <c r="P3451" s="593"/>
      <c r="Q3451" s="593"/>
      <c r="R3451" s="604"/>
    </row>
    <row r="3452" spans="1:18">
      <c r="B3452" s="603"/>
      <c r="C3452" s="604"/>
      <c r="D3452" s="605"/>
      <c r="E3452" s="605"/>
      <c r="F3452" s="605"/>
      <c r="G3452" s="596"/>
      <c r="H3452" s="607"/>
      <c r="I3452" s="607"/>
      <c r="J3452" s="597"/>
      <c r="K3452" s="596"/>
      <c r="L3452" s="607"/>
      <c r="M3452" s="607"/>
      <c r="N3452" s="597"/>
      <c r="O3452" s="596"/>
      <c r="P3452" s="607"/>
      <c r="Q3452" s="607"/>
      <c r="R3452" s="597"/>
    </row>
    <row r="3453" spans="1:18" ht="60">
      <c r="B3453" s="596"/>
      <c r="C3453" s="597"/>
      <c r="D3453" s="599"/>
      <c r="E3453" s="599"/>
      <c r="F3453" s="599"/>
      <c r="G3453" s="270" t="s">
        <v>558</v>
      </c>
      <c r="H3453" s="270" t="s">
        <v>557</v>
      </c>
      <c r="I3453" s="270" t="s">
        <v>556</v>
      </c>
      <c r="J3453" s="275" t="s">
        <v>752</v>
      </c>
      <c r="K3453" s="270" t="s">
        <v>558</v>
      </c>
      <c r="L3453" s="270" t="s">
        <v>557</v>
      </c>
      <c r="M3453" s="270" t="s">
        <v>556</v>
      </c>
      <c r="N3453" s="270" t="s">
        <v>752</v>
      </c>
      <c r="O3453" s="270" t="s">
        <v>558</v>
      </c>
      <c r="P3453" s="270" t="s">
        <v>557</v>
      </c>
      <c r="Q3453" s="270" t="s">
        <v>556</v>
      </c>
      <c r="R3453" s="270" t="s">
        <v>752</v>
      </c>
    </row>
    <row r="3454" spans="1:18">
      <c r="B3454" s="586">
        <v>1</v>
      </c>
      <c r="C3454" s="587"/>
      <c r="D3454" s="270">
        <v>2</v>
      </c>
      <c r="E3454" s="270">
        <v>3</v>
      </c>
      <c r="F3454" s="270">
        <v>4</v>
      </c>
      <c r="G3454" s="270">
        <v>5</v>
      </c>
      <c r="H3454" s="270">
        <v>6</v>
      </c>
      <c r="I3454" s="270">
        <v>7</v>
      </c>
      <c r="J3454" s="270">
        <v>8</v>
      </c>
      <c r="K3454" s="270">
        <v>9</v>
      </c>
      <c r="L3454" s="270">
        <v>10</v>
      </c>
      <c r="M3454" s="270">
        <v>11</v>
      </c>
      <c r="N3454" s="270">
        <v>12</v>
      </c>
      <c r="O3454" s="270">
        <v>13</v>
      </c>
      <c r="P3454" s="270">
        <v>14</v>
      </c>
      <c r="Q3454" s="270">
        <v>15</v>
      </c>
      <c r="R3454" s="270">
        <v>16</v>
      </c>
    </row>
    <row r="3455" spans="1:18" ht="15" customHeight="1">
      <c r="A3455" s="265" t="s">
        <v>818</v>
      </c>
      <c r="B3455" s="588" t="s">
        <v>510</v>
      </c>
      <c r="C3455" s="601"/>
      <c r="D3455" s="269" t="s">
        <v>750</v>
      </c>
      <c r="E3455" s="269" t="s">
        <v>55</v>
      </c>
      <c r="F3455" s="269" t="s">
        <v>576</v>
      </c>
      <c r="G3455" s="268">
        <f t="shared" ref="G3455:G3486" si="514">J3455+M3455</f>
        <v>0</v>
      </c>
      <c r="H3455" s="268">
        <f t="shared" ref="H3455:H3486" si="515">K3455+N3455</f>
        <v>0</v>
      </c>
      <c r="I3455" s="268">
        <f t="shared" ref="I3455:I3486" si="516">L3455+O3455</f>
        <v>0</v>
      </c>
      <c r="J3455" s="268"/>
      <c r="K3455" s="268"/>
      <c r="L3455" s="268"/>
      <c r="M3455" s="268"/>
      <c r="N3455" s="268"/>
      <c r="O3455" s="268"/>
      <c r="P3455" s="268"/>
      <c r="Q3455" s="268"/>
      <c r="R3455" s="268"/>
    </row>
    <row r="3456" spans="1:18" ht="15" customHeight="1">
      <c r="A3456" s="265" t="s">
        <v>817</v>
      </c>
      <c r="B3456" s="588" t="s">
        <v>748</v>
      </c>
      <c r="C3456" s="601"/>
      <c r="D3456" s="269" t="s">
        <v>747</v>
      </c>
      <c r="E3456" s="269" t="s">
        <v>55</v>
      </c>
      <c r="F3456" s="269" t="s">
        <v>576</v>
      </c>
      <c r="G3456" s="268">
        <f t="shared" si="514"/>
        <v>0</v>
      </c>
      <c r="H3456" s="268">
        <f t="shared" si="515"/>
        <v>0</v>
      </c>
      <c r="I3456" s="268">
        <f t="shared" si="516"/>
        <v>0</v>
      </c>
      <c r="J3456" s="268"/>
      <c r="K3456" s="268"/>
      <c r="L3456" s="268"/>
      <c r="M3456" s="268"/>
      <c r="N3456" s="268"/>
      <c r="O3456" s="268"/>
      <c r="P3456" s="268"/>
      <c r="Q3456" s="268"/>
      <c r="R3456" s="268"/>
    </row>
    <row r="3457" spans="1:18" ht="15" customHeight="1">
      <c r="A3457" s="265" t="s">
        <v>816</v>
      </c>
      <c r="B3457" s="588" t="s">
        <v>681</v>
      </c>
      <c r="C3457" s="601"/>
      <c r="D3457" s="269" t="s">
        <v>745</v>
      </c>
      <c r="E3457" s="269" t="s">
        <v>55</v>
      </c>
      <c r="F3457" s="269" t="s">
        <v>576</v>
      </c>
      <c r="G3457" s="268">
        <f t="shared" si="514"/>
        <v>0</v>
      </c>
      <c r="H3457" s="268">
        <f t="shared" si="515"/>
        <v>0</v>
      </c>
      <c r="I3457" s="268">
        <f t="shared" si="516"/>
        <v>0</v>
      </c>
      <c r="J3457" s="268"/>
      <c r="K3457" s="268"/>
      <c r="L3457" s="268"/>
      <c r="M3457" s="268"/>
      <c r="N3457" s="268"/>
      <c r="O3457" s="268"/>
      <c r="P3457" s="268"/>
      <c r="Q3457" s="268"/>
      <c r="R3457" s="268"/>
    </row>
    <row r="3458" spans="1:18" ht="15" customHeight="1">
      <c r="A3458" s="265" t="s">
        <v>815</v>
      </c>
      <c r="B3458" s="588" t="s">
        <v>678</v>
      </c>
      <c r="C3458" s="601"/>
      <c r="D3458" s="269" t="s">
        <v>743</v>
      </c>
      <c r="E3458" s="269" t="s">
        <v>55</v>
      </c>
      <c r="F3458" s="269" t="s">
        <v>673</v>
      </c>
      <c r="G3458" s="268">
        <f t="shared" si="514"/>
        <v>0</v>
      </c>
      <c r="H3458" s="268">
        <f t="shared" si="515"/>
        <v>0</v>
      </c>
      <c r="I3458" s="268">
        <f t="shared" si="516"/>
        <v>0</v>
      </c>
      <c r="J3458" s="268"/>
      <c r="K3458" s="268"/>
      <c r="L3458" s="268"/>
      <c r="M3458" s="268"/>
      <c r="N3458" s="268"/>
      <c r="O3458" s="268"/>
      <c r="P3458" s="268"/>
      <c r="Q3458" s="268"/>
      <c r="R3458" s="268"/>
    </row>
    <row r="3459" spans="1:18" ht="15" customHeight="1">
      <c r="A3459" s="265" t="s">
        <v>814</v>
      </c>
      <c r="B3459" s="588" t="s">
        <v>675</v>
      </c>
      <c r="C3459" s="601"/>
      <c r="D3459" s="269" t="s">
        <v>741</v>
      </c>
      <c r="E3459" s="269" t="s">
        <v>55</v>
      </c>
      <c r="F3459" s="269" t="s">
        <v>673</v>
      </c>
      <c r="G3459" s="268">
        <f t="shared" si="514"/>
        <v>0</v>
      </c>
      <c r="H3459" s="268">
        <f t="shared" si="515"/>
        <v>0</v>
      </c>
      <c r="I3459" s="268">
        <f t="shared" si="516"/>
        <v>0</v>
      </c>
      <c r="J3459" s="268"/>
      <c r="K3459" s="268"/>
      <c r="L3459" s="268"/>
      <c r="M3459" s="268"/>
      <c r="N3459" s="268"/>
      <c r="O3459" s="268"/>
      <c r="P3459" s="268"/>
      <c r="Q3459" s="268"/>
      <c r="R3459" s="268"/>
    </row>
    <row r="3460" spans="1:18" ht="15" customHeight="1">
      <c r="A3460" s="265" t="s">
        <v>813</v>
      </c>
      <c r="B3460" s="588" t="s">
        <v>640</v>
      </c>
      <c r="C3460" s="601"/>
      <c r="D3460" s="269" t="s">
        <v>739</v>
      </c>
      <c r="E3460" s="269" t="s">
        <v>55</v>
      </c>
      <c r="F3460" s="269" t="s">
        <v>670</v>
      </c>
      <c r="G3460" s="268">
        <f t="shared" si="514"/>
        <v>0</v>
      </c>
      <c r="H3460" s="268">
        <f t="shared" si="515"/>
        <v>0</v>
      </c>
      <c r="I3460" s="268">
        <f t="shared" si="516"/>
        <v>0</v>
      </c>
      <c r="J3460" s="268"/>
      <c r="K3460" s="268"/>
      <c r="L3460" s="268"/>
      <c r="M3460" s="268"/>
      <c r="N3460" s="268"/>
      <c r="O3460" s="268"/>
      <c r="P3460" s="268"/>
      <c r="Q3460" s="268"/>
      <c r="R3460" s="268"/>
    </row>
    <row r="3461" spans="1:18" ht="15" customHeight="1">
      <c r="A3461" s="265" t="s">
        <v>738</v>
      </c>
      <c r="B3461" s="588" t="s">
        <v>574</v>
      </c>
      <c r="C3461" s="601"/>
      <c r="D3461" s="269">
        <v>1123</v>
      </c>
      <c r="E3461" s="269" t="s">
        <v>55</v>
      </c>
      <c r="F3461" s="269" t="s">
        <v>668</v>
      </c>
      <c r="G3461" s="268">
        <f t="shared" si="514"/>
        <v>0</v>
      </c>
      <c r="H3461" s="268">
        <f t="shared" si="515"/>
        <v>0</v>
      </c>
      <c r="I3461" s="268">
        <f t="shared" si="516"/>
        <v>0</v>
      </c>
      <c r="J3461" s="268"/>
      <c r="K3461" s="268"/>
      <c r="L3461" s="268"/>
      <c r="M3461" s="268"/>
      <c r="N3461" s="268"/>
      <c r="O3461" s="268"/>
      <c r="P3461" s="268"/>
      <c r="Q3461" s="268"/>
      <c r="R3461" s="268"/>
    </row>
    <row r="3462" spans="1:18" ht="15" customHeight="1">
      <c r="A3462" s="265" t="s">
        <v>812</v>
      </c>
      <c r="B3462" s="588" t="s">
        <v>570</v>
      </c>
      <c r="C3462" s="601"/>
      <c r="D3462" s="269" t="s">
        <v>736</v>
      </c>
      <c r="E3462" s="269" t="s">
        <v>55</v>
      </c>
      <c r="F3462" s="269" t="s">
        <v>665</v>
      </c>
      <c r="G3462" s="268">
        <f t="shared" si="514"/>
        <v>0</v>
      </c>
      <c r="H3462" s="268">
        <f t="shared" si="515"/>
        <v>0</v>
      </c>
      <c r="I3462" s="268">
        <f t="shared" si="516"/>
        <v>0</v>
      </c>
      <c r="J3462" s="268"/>
      <c r="K3462" s="268"/>
      <c r="L3462" s="268"/>
      <c r="M3462" s="268"/>
      <c r="N3462" s="268"/>
      <c r="O3462" s="268"/>
      <c r="P3462" s="268"/>
      <c r="Q3462" s="268"/>
      <c r="R3462" s="268"/>
    </row>
    <row r="3463" spans="1:18" ht="15" customHeight="1">
      <c r="A3463" s="265" t="s">
        <v>811</v>
      </c>
      <c r="B3463" s="588" t="s">
        <v>663</v>
      </c>
      <c r="C3463" s="601"/>
      <c r="D3463" s="269" t="s">
        <v>734</v>
      </c>
      <c r="E3463" s="269" t="s">
        <v>55</v>
      </c>
      <c r="F3463" s="269" t="s">
        <v>576</v>
      </c>
      <c r="G3463" s="268">
        <f t="shared" si="514"/>
        <v>0</v>
      </c>
      <c r="H3463" s="268">
        <f t="shared" si="515"/>
        <v>0</v>
      </c>
      <c r="I3463" s="268">
        <f t="shared" si="516"/>
        <v>0</v>
      </c>
      <c r="J3463" s="268"/>
      <c r="K3463" s="268"/>
      <c r="L3463" s="268"/>
      <c r="M3463" s="268"/>
      <c r="N3463" s="268"/>
      <c r="O3463" s="268"/>
      <c r="P3463" s="268"/>
      <c r="Q3463" s="268"/>
      <c r="R3463" s="268"/>
    </row>
    <row r="3464" spans="1:18" ht="15" customHeight="1">
      <c r="A3464" s="265" t="s">
        <v>810</v>
      </c>
      <c r="B3464" s="588" t="s">
        <v>660</v>
      </c>
      <c r="C3464" s="601"/>
      <c r="D3464" s="269" t="s">
        <v>732</v>
      </c>
      <c r="E3464" s="269" t="s">
        <v>55</v>
      </c>
      <c r="F3464" s="269" t="s">
        <v>658</v>
      </c>
      <c r="G3464" s="268">
        <f t="shared" si="514"/>
        <v>0</v>
      </c>
      <c r="H3464" s="268">
        <f t="shared" si="515"/>
        <v>0</v>
      </c>
      <c r="I3464" s="268">
        <f t="shared" si="516"/>
        <v>0</v>
      </c>
      <c r="J3464" s="268"/>
      <c r="K3464" s="268"/>
      <c r="L3464" s="268"/>
      <c r="M3464" s="268"/>
      <c r="N3464" s="268"/>
      <c r="O3464" s="268"/>
      <c r="P3464" s="268"/>
      <c r="Q3464" s="268"/>
      <c r="R3464" s="268"/>
    </row>
    <row r="3465" spans="1:18" ht="15" customHeight="1">
      <c r="A3465" s="265" t="s">
        <v>809</v>
      </c>
      <c r="B3465" s="588" t="s">
        <v>656</v>
      </c>
      <c r="C3465" s="601"/>
      <c r="D3465" s="269" t="s">
        <v>730</v>
      </c>
      <c r="E3465" s="269" t="s">
        <v>55</v>
      </c>
      <c r="F3465" s="269" t="s">
        <v>654</v>
      </c>
      <c r="G3465" s="268">
        <f t="shared" si="514"/>
        <v>0</v>
      </c>
      <c r="H3465" s="268">
        <f t="shared" si="515"/>
        <v>0</v>
      </c>
      <c r="I3465" s="268">
        <f t="shared" si="516"/>
        <v>0</v>
      </c>
      <c r="J3465" s="268"/>
      <c r="K3465" s="268"/>
      <c r="L3465" s="268"/>
      <c r="M3465" s="268"/>
      <c r="N3465" s="268"/>
      <c r="O3465" s="268"/>
      <c r="P3465" s="268"/>
      <c r="Q3465" s="268"/>
      <c r="R3465" s="268"/>
    </row>
    <row r="3466" spans="1:18" ht="15" customHeight="1">
      <c r="A3466" s="265" t="s">
        <v>808</v>
      </c>
      <c r="B3466" s="588" t="s">
        <v>652</v>
      </c>
      <c r="C3466" s="601"/>
      <c r="D3466" s="269" t="s">
        <v>728</v>
      </c>
      <c r="E3466" s="269" t="s">
        <v>55</v>
      </c>
      <c r="F3466" s="269" t="s">
        <v>650</v>
      </c>
      <c r="G3466" s="268">
        <f t="shared" si="514"/>
        <v>0</v>
      </c>
      <c r="H3466" s="268">
        <f t="shared" si="515"/>
        <v>0</v>
      </c>
      <c r="I3466" s="268">
        <f t="shared" si="516"/>
        <v>0</v>
      </c>
      <c r="J3466" s="268"/>
      <c r="K3466" s="268"/>
      <c r="L3466" s="268"/>
      <c r="M3466" s="268"/>
      <c r="N3466" s="268"/>
      <c r="O3466" s="268"/>
      <c r="P3466" s="268"/>
      <c r="Q3466" s="268"/>
      <c r="R3466" s="268"/>
    </row>
    <row r="3467" spans="1:18" ht="15" customHeight="1">
      <c r="A3467" s="265" t="s">
        <v>807</v>
      </c>
      <c r="B3467" s="588" t="s">
        <v>648</v>
      </c>
      <c r="C3467" s="601"/>
      <c r="D3467" s="269" t="s">
        <v>726</v>
      </c>
      <c r="E3467" s="269" t="s">
        <v>55</v>
      </c>
      <c r="F3467" s="269" t="s">
        <v>646</v>
      </c>
      <c r="G3467" s="268">
        <f t="shared" si="514"/>
        <v>0</v>
      </c>
      <c r="H3467" s="268">
        <f t="shared" si="515"/>
        <v>0</v>
      </c>
      <c r="I3467" s="268">
        <f t="shared" si="516"/>
        <v>0</v>
      </c>
      <c r="J3467" s="268"/>
      <c r="K3467" s="268"/>
      <c r="L3467" s="268"/>
      <c r="M3467" s="268"/>
      <c r="N3467" s="268"/>
      <c r="O3467" s="268"/>
      <c r="P3467" s="268"/>
      <c r="Q3467" s="268"/>
      <c r="R3467" s="268"/>
    </row>
    <row r="3468" spans="1:18" ht="15" customHeight="1">
      <c r="A3468" s="265" t="s">
        <v>806</v>
      </c>
      <c r="B3468" s="588" t="s">
        <v>644</v>
      </c>
      <c r="C3468" s="601"/>
      <c r="D3468" s="269" t="s">
        <v>724</v>
      </c>
      <c r="E3468" s="269" t="s">
        <v>55</v>
      </c>
      <c r="F3468" s="269" t="s">
        <v>642</v>
      </c>
      <c r="G3468" s="268">
        <f t="shared" si="514"/>
        <v>0</v>
      </c>
      <c r="H3468" s="268">
        <f t="shared" si="515"/>
        <v>0</v>
      </c>
      <c r="I3468" s="268">
        <f t="shared" si="516"/>
        <v>0</v>
      </c>
      <c r="J3468" s="268"/>
      <c r="K3468" s="268"/>
      <c r="L3468" s="268"/>
      <c r="M3468" s="268"/>
      <c r="N3468" s="268"/>
      <c r="O3468" s="268"/>
      <c r="P3468" s="268"/>
      <c r="Q3468" s="268"/>
      <c r="R3468" s="268"/>
    </row>
    <row r="3469" spans="1:18" ht="15" customHeight="1">
      <c r="A3469" s="265" t="s">
        <v>805</v>
      </c>
      <c r="B3469" s="588" t="s">
        <v>640</v>
      </c>
      <c r="C3469" s="601"/>
      <c r="D3469" s="269" t="s">
        <v>722</v>
      </c>
      <c r="E3469" s="269" t="s">
        <v>55</v>
      </c>
      <c r="F3469" s="269" t="s">
        <v>638</v>
      </c>
      <c r="G3469" s="268">
        <f t="shared" si="514"/>
        <v>0</v>
      </c>
      <c r="H3469" s="268">
        <f t="shared" si="515"/>
        <v>0</v>
      </c>
      <c r="I3469" s="268">
        <f t="shared" si="516"/>
        <v>0</v>
      </c>
      <c r="J3469" s="268"/>
      <c r="K3469" s="268"/>
      <c r="L3469" s="268"/>
      <c r="M3469" s="268"/>
      <c r="N3469" s="268"/>
      <c r="O3469" s="268"/>
      <c r="P3469" s="268"/>
      <c r="Q3469" s="268"/>
      <c r="R3469" s="268"/>
    </row>
    <row r="3470" spans="1:18" ht="15" customHeight="1">
      <c r="A3470" s="265" t="s">
        <v>804</v>
      </c>
      <c r="B3470" s="588" t="s">
        <v>636</v>
      </c>
      <c r="C3470" s="601"/>
      <c r="D3470" s="269" t="s">
        <v>720</v>
      </c>
      <c r="E3470" s="269" t="s">
        <v>55</v>
      </c>
      <c r="F3470" s="269" t="s">
        <v>634</v>
      </c>
      <c r="G3470" s="268">
        <f t="shared" si="514"/>
        <v>0</v>
      </c>
      <c r="H3470" s="268">
        <f t="shared" si="515"/>
        <v>0</v>
      </c>
      <c r="I3470" s="268">
        <f t="shared" si="516"/>
        <v>0</v>
      </c>
      <c r="J3470" s="268"/>
      <c r="K3470" s="268"/>
      <c r="L3470" s="268"/>
      <c r="M3470" s="268"/>
      <c r="N3470" s="268"/>
      <c r="O3470" s="268"/>
      <c r="P3470" s="268"/>
      <c r="Q3470" s="268"/>
      <c r="R3470" s="268"/>
    </row>
    <row r="3471" spans="1:18" ht="15" customHeight="1">
      <c r="A3471" s="265" t="s">
        <v>719</v>
      </c>
      <c r="B3471" s="588" t="s">
        <v>574</v>
      </c>
      <c r="C3471" s="601"/>
      <c r="D3471" s="269">
        <v>1263</v>
      </c>
      <c r="E3471" s="269" t="s">
        <v>55</v>
      </c>
      <c r="F3471" s="269" t="s">
        <v>633</v>
      </c>
      <c r="G3471" s="268">
        <f t="shared" si="514"/>
        <v>0</v>
      </c>
      <c r="H3471" s="268">
        <f t="shared" si="515"/>
        <v>0</v>
      </c>
      <c r="I3471" s="268">
        <f t="shared" si="516"/>
        <v>0</v>
      </c>
      <c r="J3471" s="268"/>
      <c r="K3471" s="268"/>
      <c r="L3471" s="268"/>
      <c r="M3471" s="268"/>
      <c r="N3471" s="268"/>
      <c r="O3471" s="268"/>
      <c r="P3471" s="268"/>
      <c r="Q3471" s="268"/>
      <c r="R3471" s="268"/>
    </row>
    <row r="3472" spans="1:18" ht="15" customHeight="1">
      <c r="A3472" s="265" t="s">
        <v>719</v>
      </c>
      <c r="B3472" s="588" t="s">
        <v>631</v>
      </c>
      <c r="C3472" s="601"/>
      <c r="D3472" s="269">
        <v>1264</v>
      </c>
      <c r="E3472" s="269" t="s">
        <v>55</v>
      </c>
      <c r="F3472" s="269" t="s">
        <v>630</v>
      </c>
      <c r="G3472" s="268">
        <f t="shared" si="514"/>
        <v>0</v>
      </c>
      <c r="H3472" s="268">
        <f t="shared" si="515"/>
        <v>0</v>
      </c>
      <c r="I3472" s="268">
        <f t="shared" si="516"/>
        <v>0</v>
      </c>
      <c r="J3472" s="268"/>
      <c r="K3472" s="268"/>
      <c r="L3472" s="268"/>
      <c r="M3472" s="268"/>
      <c r="N3472" s="268"/>
      <c r="O3472" s="268"/>
      <c r="P3472" s="268"/>
      <c r="Q3472" s="268"/>
      <c r="R3472" s="268"/>
    </row>
    <row r="3473" spans="1:18" ht="15" customHeight="1">
      <c r="A3473" s="265" t="s">
        <v>803</v>
      </c>
      <c r="B3473" s="588" t="s">
        <v>570</v>
      </c>
      <c r="C3473" s="601"/>
      <c r="D3473" s="269" t="s">
        <v>717</v>
      </c>
      <c r="E3473" s="269" t="s">
        <v>55</v>
      </c>
      <c r="F3473" s="269" t="s">
        <v>627</v>
      </c>
      <c r="G3473" s="268">
        <f t="shared" si="514"/>
        <v>0</v>
      </c>
      <c r="H3473" s="268">
        <f t="shared" si="515"/>
        <v>0</v>
      </c>
      <c r="I3473" s="268">
        <f t="shared" si="516"/>
        <v>0</v>
      </c>
      <c r="J3473" s="268"/>
      <c r="K3473" s="268"/>
      <c r="L3473" s="268"/>
      <c r="M3473" s="268"/>
      <c r="N3473" s="268"/>
      <c r="O3473" s="268"/>
      <c r="P3473" s="268"/>
      <c r="Q3473" s="268"/>
      <c r="R3473" s="268"/>
    </row>
    <row r="3474" spans="1:18" ht="15" customHeight="1">
      <c r="A3474" s="265" t="s">
        <v>802</v>
      </c>
      <c r="B3474" s="588" t="s">
        <v>625</v>
      </c>
      <c r="C3474" s="601"/>
      <c r="D3474" s="269" t="s">
        <v>715</v>
      </c>
      <c r="E3474" s="269" t="s">
        <v>55</v>
      </c>
      <c r="F3474" s="269" t="s">
        <v>623</v>
      </c>
      <c r="G3474" s="268">
        <f t="shared" si="514"/>
        <v>0</v>
      </c>
      <c r="H3474" s="268">
        <f t="shared" si="515"/>
        <v>0</v>
      </c>
      <c r="I3474" s="268">
        <f t="shared" si="516"/>
        <v>0</v>
      </c>
      <c r="J3474" s="268"/>
      <c r="K3474" s="268"/>
      <c r="L3474" s="268"/>
      <c r="M3474" s="268"/>
      <c r="N3474" s="268"/>
      <c r="O3474" s="268"/>
      <c r="P3474" s="268"/>
      <c r="Q3474" s="268"/>
      <c r="R3474" s="268"/>
    </row>
    <row r="3475" spans="1:18" ht="15" customHeight="1">
      <c r="A3475" s="265" t="s">
        <v>801</v>
      </c>
      <c r="B3475" s="588" t="s">
        <v>621</v>
      </c>
      <c r="C3475" s="601"/>
      <c r="D3475" s="269" t="s">
        <v>713</v>
      </c>
      <c r="E3475" s="269" t="s">
        <v>55</v>
      </c>
      <c r="F3475" s="269" t="s">
        <v>576</v>
      </c>
      <c r="G3475" s="268">
        <f t="shared" si="514"/>
        <v>0</v>
      </c>
      <c r="H3475" s="268">
        <f t="shared" si="515"/>
        <v>0</v>
      </c>
      <c r="I3475" s="268">
        <f t="shared" si="516"/>
        <v>0</v>
      </c>
      <c r="J3475" s="268"/>
      <c r="K3475" s="268"/>
      <c r="L3475" s="268"/>
      <c r="M3475" s="268"/>
      <c r="N3475" s="268"/>
      <c r="O3475" s="268"/>
      <c r="P3475" s="268"/>
      <c r="Q3475" s="268"/>
      <c r="R3475" s="268"/>
    </row>
    <row r="3476" spans="1:18" ht="15" customHeight="1">
      <c r="A3476" s="265" t="s">
        <v>800</v>
      </c>
      <c r="B3476" s="588" t="s">
        <v>618</v>
      </c>
      <c r="C3476" s="601"/>
      <c r="D3476" s="269" t="s">
        <v>711</v>
      </c>
      <c r="E3476" s="269" t="s">
        <v>55</v>
      </c>
      <c r="F3476" s="269" t="s">
        <v>616</v>
      </c>
      <c r="G3476" s="268">
        <f t="shared" si="514"/>
        <v>0</v>
      </c>
      <c r="H3476" s="268">
        <f t="shared" si="515"/>
        <v>0</v>
      </c>
      <c r="I3476" s="268">
        <f t="shared" si="516"/>
        <v>0</v>
      </c>
      <c r="J3476" s="268"/>
      <c r="K3476" s="268"/>
      <c r="L3476" s="268"/>
      <c r="M3476" s="268"/>
      <c r="N3476" s="268"/>
      <c r="O3476" s="268"/>
      <c r="P3476" s="268"/>
      <c r="Q3476" s="268"/>
      <c r="R3476" s="268"/>
    </row>
    <row r="3477" spans="1:18" ht="15" customHeight="1">
      <c r="A3477" s="265" t="s">
        <v>799</v>
      </c>
      <c r="B3477" s="588" t="s">
        <v>614</v>
      </c>
      <c r="C3477" s="601"/>
      <c r="D3477" s="269" t="s">
        <v>709</v>
      </c>
      <c r="E3477" s="269" t="s">
        <v>55</v>
      </c>
      <c r="F3477" s="269" t="s">
        <v>612</v>
      </c>
      <c r="G3477" s="268">
        <f t="shared" si="514"/>
        <v>0</v>
      </c>
      <c r="H3477" s="268">
        <f t="shared" si="515"/>
        <v>0</v>
      </c>
      <c r="I3477" s="268">
        <f t="shared" si="516"/>
        <v>0</v>
      </c>
      <c r="J3477" s="268"/>
      <c r="K3477" s="268"/>
      <c r="L3477" s="268"/>
      <c r="M3477" s="268"/>
      <c r="N3477" s="268"/>
      <c r="O3477" s="268"/>
      <c r="P3477" s="268"/>
      <c r="Q3477" s="268"/>
      <c r="R3477" s="268"/>
    </row>
    <row r="3478" spans="1:18" ht="15" customHeight="1">
      <c r="A3478" s="265" t="s">
        <v>798</v>
      </c>
      <c r="B3478" s="588" t="s">
        <v>610</v>
      </c>
      <c r="C3478" s="601"/>
      <c r="D3478" s="269" t="s">
        <v>707</v>
      </c>
      <c r="E3478" s="269" t="s">
        <v>55</v>
      </c>
      <c r="F3478" s="269" t="s">
        <v>608</v>
      </c>
      <c r="G3478" s="268">
        <f t="shared" si="514"/>
        <v>0</v>
      </c>
      <c r="H3478" s="268">
        <f t="shared" si="515"/>
        <v>0</v>
      </c>
      <c r="I3478" s="268">
        <f t="shared" si="516"/>
        <v>0</v>
      </c>
      <c r="J3478" s="268"/>
      <c r="K3478" s="268"/>
      <c r="L3478" s="268"/>
      <c r="M3478" s="268"/>
      <c r="N3478" s="268"/>
      <c r="O3478" s="268"/>
      <c r="P3478" s="268"/>
      <c r="Q3478" s="268"/>
      <c r="R3478" s="268"/>
    </row>
    <row r="3479" spans="1:18" ht="15" customHeight="1">
      <c r="A3479" s="265" t="s">
        <v>797</v>
      </c>
      <c r="B3479" s="588" t="s">
        <v>606</v>
      </c>
      <c r="C3479" s="601"/>
      <c r="D3479" s="269" t="s">
        <v>705</v>
      </c>
      <c r="E3479" s="269" t="s">
        <v>55</v>
      </c>
      <c r="F3479" s="269" t="s">
        <v>604</v>
      </c>
      <c r="G3479" s="268">
        <f t="shared" si="514"/>
        <v>0</v>
      </c>
      <c r="H3479" s="268">
        <f t="shared" si="515"/>
        <v>0</v>
      </c>
      <c r="I3479" s="268">
        <f t="shared" si="516"/>
        <v>0</v>
      </c>
      <c r="J3479" s="268"/>
      <c r="K3479" s="268"/>
      <c r="L3479" s="268"/>
      <c r="M3479" s="268"/>
      <c r="N3479" s="268"/>
      <c r="O3479" s="268"/>
      <c r="P3479" s="268"/>
      <c r="Q3479" s="268"/>
      <c r="R3479" s="268"/>
    </row>
    <row r="3480" spans="1:18" ht="15" customHeight="1">
      <c r="A3480" s="265" t="s">
        <v>796</v>
      </c>
      <c r="B3480" s="588" t="s">
        <v>602</v>
      </c>
      <c r="C3480" s="601"/>
      <c r="D3480" s="269" t="s">
        <v>703</v>
      </c>
      <c r="E3480" s="269" t="s">
        <v>55</v>
      </c>
      <c r="F3480" s="269" t="s">
        <v>600</v>
      </c>
      <c r="G3480" s="268">
        <f t="shared" si="514"/>
        <v>0</v>
      </c>
      <c r="H3480" s="268">
        <f t="shared" si="515"/>
        <v>0</v>
      </c>
      <c r="I3480" s="268">
        <f t="shared" si="516"/>
        <v>0</v>
      </c>
      <c r="J3480" s="268"/>
      <c r="K3480" s="268"/>
      <c r="L3480" s="268"/>
      <c r="M3480" s="268"/>
      <c r="N3480" s="268"/>
      <c r="O3480" s="268"/>
      <c r="P3480" s="268"/>
      <c r="Q3480" s="268"/>
      <c r="R3480" s="268"/>
    </row>
    <row r="3481" spans="1:18" ht="15" customHeight="1">
      <c r="A3481" s="265" t="s">
        <v>795</v>
      </c>
      <c r="B3481" s="588" t="s">
        <v>598</v>
      </c>
      <c r="C3481" s="601"/>
      <c r="D3481" s="269" t="s">
        <v>701</v>
      </c>
      <c r="E3481" s="269" t="s">
        <v>55</v>
      </c>
      <c r="F3481" s="269" t="s">
        <v>596</v>
      </c>
      <c r="G3481" s="268">
        <f t="shared" si="514"/>
        <v>0</v>
      </c>
      <c r="H3481" s="268">
        <f t="shared" si="515"/>
        <v>0</v>
      </c>
      <c r="I3481" s="268">
        <f t="shared" si="516"/>
        <v>0</v>
      </c>
      <c r="J3481" s="268"/>
      <c r="K3481" s="268"/>
      <c r="L3481" s="268"/>
      <c r="M3481" s="268"/>
      <c r="N3481" s="268"/>
      <c r="O3481" s="268"/>
      <c r="P3481" s="268"/>
      <c r="Q3481" s="268"/>
      <c r="R3481" s="268"/>
    </row>
    <row r="3482" spans="1:18" ht="15" customHeight="1">
      <c r="A3482" s="265" t="s">
        <v>794</v>
      </c>
      <c r="B3482" s="588" t="s">
        <v>594</v>
      </c>
      <c r="C3482" s="601"/>
      <c r="D3482" s="269" t="s">
        <v>699</v>
      </c>
      <c r="E3482" s="269" t="s">
        <v>55</v>
      </c>
      <c r="F3482" s="269" t="s">
        <v>592</v>
      </c>
      <c r="G3482" s="268">
        <f t="shared" si="514"/>
        <v>0</v>
      </c>
      <c r="H3482" s="268">
        <f t="shared" si="515"/>
        <v>0</v>
      </c>
      <c r="I3482" s="268">
        <f t="shared" si="516"/>
        <v>0</v>
      </c>
      <c r="J3482" s="268"/>
      <c r="K3482" s="268"/>
      <c r="L3482" s="268"/>
      <c r="M3482" s="268"/>
      <c r="N3482" s="268"/>
      <c r="O3482" s="268"/>
      <c r="P3482" s="268"/>
      <c r="Q3482" s="268"/>
      <c r="R3482" s="268"/>
    </row>
    <row r="3483" spans="1:18" ht="15" customHeight="1">
      <c r="A3483" s="265" t="s">
        <v>793</v>
      </c>
      <c r="B3483" s="588" t="s">
        <v>590</v>
      </c>
      <c r="C3483" s="601"/>
      <c r="D3483" s="269" t="s">
        <v>697</v>
      </c>
      <c r="E3483" s="269" t="s">
        <v>55</v>
      </c>
      <c r="F3483" s="269" t="s">
        <v>588</v>
      </c>
      <c r="G3483" s="268">
        <f t="shared" si="514"/>
        <v>0</v>
      </c>
      <c r="H3483" s="268">
        <f t="shared" si="515"/>
        <v>0</v>
      </c>
      <c r="I3483" s="268">
        <f t="shared" si="516"/>
        <v>0</v>
      </c>
      <c r="J3483" s="268"/>
      <c r="K3483" s="268"/>
      <c r="L3483" s="268"/>
      <c r="M3483" s="268"/>
      <c r="N3483" s="268"/>
      <c r="O3483" s="268"/>
      <c r="P3483" s="268"/>
      <c r="Q3483" s="268"/>
      <c r="R3483" s="268"/>
    </row>
    <row r="3484" spans="1:18" ht="15" customHeight="1">
      <c r="A3484" s="265" t="s">
        <v>792</v>
      </c>
      <c r="B3484" s="588" t="s">
        <v>586</v>
      </c>
      <c r="C3484" s="601"/>
      <c r="D3484" s="269" t="s">
        <v>695</v>
      </c>
      <c r="E3484" s="269" t="s">
        <v>55</v>
      </c>
      <c r="F3484" s="269" t="s">
        <v>584</v>
      </c>
      <c r="G3484" s="268">
        <f t="shared" si="514"/>
        <v>0</v>
      </c>
      <c r="H3484" s="268">
        <f t="shared" si="515"/>
        <v>0</v>
      </c>
      <c r="I3484" s="268">
        <f t="shared" si="516"/>
        <v>0</v>
      </c>
      <c r="J3484" s="268"/>
      <c r="K3484" s="268"/>
      <c r="L3484" s="268"/>
      <c r="M3484" s="268"/>
      <c r="N3484" s="268"/>
      <c r="O3484" s="268"/>
      <c r="P3484" s="268"/>
      <c r="Q3484" s="268"/>
      <c r="R3484" s="268"/>
    </row>
    <row r="3485" spans="1:18" ht="15" customHeight="1">
      <c r="A3485" s="265" t="s">
        <v>791</v>
      </c>
      <c r="B3485" s="588" t="s">
        <v>582</v>
      </c>
      <c r="C3485" s="601"/>
      <c r="D3485" s="269" t="s">
        <v>693</v>
      </c>
      <c r="E3485" s="269" t="s">
        <v>55</v>
      </c>
      <c r="F3485" s="269" t="s">
        <v>580</v>
      </c>
      <c r="G3485" s="268">
        <f t="shared" si="514"/>
        <v>0</v>
      </c>
      <c r="H3485" s="268">
        <f t="shared" si="515"/>
        <v>0</v>
      </c>
      <c r="I3485" s="268">
        <f t="shared" si="516"/>
        <v>0</v>
      </c>
      <c r="J3485" s="268"/>
      <c r="K3485" s="268"/>
      <c r="L3485" s="268"/>
      <c r="M3485" s="268"/>
      <c r="N3485" s="268"/>
      <c r="O3485" s="268"/>
      <c r="P3485" s="268"/>
      <c r="Q3485" s="268"/>
      <c r="R3485" s="268"/>
    </row>
    <row r="3486" spans="1:18" ht="15" customHeight="1">
      <c r="A3486" s="265" t="s">
        <v>790</v>
      </c>
      <c r="B3486" s="588" t="s">
        <v>578</v>
      </c>
      <c r="C3486" s="601"/>
      <c r="D3486" s="269" t="s">
        <v>691</v>
      </c>
      <c r="E3486" s="269" t="s">
        <v>55</v>
      </c>
      <c r="F3486" s="269" t="s">
        <v>576</v>
      </c>
      <c r="G3486" s="268">
        <f t="shared" si="514"/>
        <v>0</v>
      </c>
      <c r="H3486" s="268">
        <f t="shared" si="515"/>
        <v>0</v>
      </c>
      <c r="I3486" s="268">
        <f t="shared" si="516"/>
        <v>0</v>
      </c>
      <c r="J3486" s="268"/>
      <c r="K3486" s="268"/>
      <c r="L3486" s="268"/>
      <c r="M3486" s="268"/>
      <c r="N3486" s="268"/>
      <c r="O3486" s="268"/>
      <c r="P3486" s="268"/>
      <c r="Q3486" s="268"/>
      <c r="R3486" s="268"/>
    </row>
    <row r="3487" spans="1:18" ht="15" customHeight="1">
      <c r="A3487" s="265" t="s">
        <v>789</v>
      </c>
      <c r="B3487" s="588" t="s">
        <v>574</v>
      </c>
      <c r="C3487" s="601"/>
      <c r="D3487" s="269" t="s">
        <v>689</v>
      </c>
      <c r="E3487" s="269" t="s">
        <v>55</v>
      </c>
      <c r="F3487" s="269" t="s">
        <v>572</v>
      </c>
      <c r="G3487" s="268">
        <f t="shared" ref="G3487:G3521" si="517">J3487+M3487</f>
        <v>0</v>
      </c>
      <c r="H3487" s="268">
        <f t="shared" ref="H3487:H3521" si="518">K3487+N3487</f>
        <v>0</v>
      </c>
      <c r="I3487" s="268">
        <f t="shared" ref="I3487:I3521" si="519">L3487+O3487</f>
        <v>0</v>
      </c>
      <c r="J3487" s="268"/>
      <c r="K3487" s="268"/>
      <c r="L3487" s="268"/>
      <c r="M3487" s="268"/>
      <c r="N3487" s="268"/>
      <c r="O3487" s="268"/>
      <c r="P3487" s="268"/>
      <c r="Q3487" s="268"/>
      <c r="R3487" s="268"/>
    </row>
    <row r="3488" spans="1:18" ht="15" customHeight="1">
      <c r="A3488" s="265" t="s">
        <v>788</v>
      </c>
      <c r="B3488" s="588" t="s">
        <v>570</v>
      </c>
      <c r="C3488" s="601"/>
      <c r="D3488" s="269" t="s">
        <v>687</v>
      </c>
      <c r="E3488" s="269" t="s">
        <v>55</v>
      </c>
      <c r="F3488" s="269" t="s">
        <v>568</v>
      </c>
      <c r="G3488" s="268">
        <f t="shared" si="517"/>
        <v>0</v>
      </c>
      <c r="H3488" s="268">
        <f t="shared" si="518"/>
        <v>0</v>
      </c>
      <c r="I3488" s="268">
        <f t="shared" si="519"/>
        <v>0</v>
      </c>
      <c r="J3488" s="268"/>
      <c r="K3488" s="268"/>
      <c r="L3488" s="268"/>
      <c r="M3488" s="268"/>
      <c r="N3488" s="268"/>
      <c r="O3488" s="268"/>
      <c r="P3488" s="268"/>
      <c r="Q3488" s="268"/>
      <c r="R3488" s="268"/>
    </row>
    <row r="3489" spans="1:18" ht="15" customHeight="1">
      <c r="A3489" s="265" t="s">
        <v>787</v>
      </c>
      <c r="B3489" s="588" t="s">
        <v>685</v>
      </c>
      <c r="C3489" s="601"/>
      <c r="D3489" s="269" t="s">
        <v>684</v>
      </c>
      <c r="E3489" s="269" t="s">
        <v>683</v>
      </c>
      <c r="F3489" s="269" t="s">
        <v>576</v>
      </c>
      <c r="G3489" s="268">
        <f t="shared" si="517"/>
        <v>0</v>
      </c>
      <c r="H3489" s="268">
        <f t="shared" si="518"/>
        <v>0</v>
      </c>
      <c r="I3489" s="268">
        <f t="shared" si="519"/>
        <v>0</v>
      </c>
      <c r="J3489" s="268"/>
      <c r="K3489" s="268"/>
      <c r="L3489" s="268"/>
      <c r="M3489" s="268"/>
      <c r="N3489" s="268"/>
      <c r="O3489" s="268"/>
      <c r="P3489" s="268"/>
      <c r="Q3489" s="268"/>
      <c r="R3489" s="268"/>
    </row>
    <row r="3490" spans="1:18" ht="15" customHeight="1">
      <c r="A3490" s="265" t="s">
        <v>786</v>
      </c>
      <c r="B3490" s="588" t="s">
        <v>681</v>
      </c>
      <c r="C3490" s="601"/>
      <c r="D3490" s="269" t="s">
        <v>680</v>
      </c>
      <c r="E3490" s="269" t="s">
        <v>55</v>
      </c>
      <c r="F3490" s="269" t="s">
        <v>576</v>
      </c>
      <c r="G3490" s="268">
        <f t="shared" si="517"/>
        <v>0</v>
      </c>
      <c r="H3490" s="268">
        <f t="shared" si="518"/>
        <v>0</v>
      </c>
      <c r="I3490" s="268">
        <f t="shared" si="519"/>
        <v>0</v>
      </c>
      <c r="J3490" s="268"/>
      <c r="K3490" s="268"/>
      <c r="L3490" s="268"/>
      <c r="M3490" s="268"/>
      <c r="N3490" s="268"/>
      <c r="O3490" s="268"/>
      <c r="P3490" s="268"/>
      <c r="Q3490" s="268"/>
      <c r="R3490" s="268"/>
    </row>
    <row r="3491" spans="1:18" ht="15" customHeight="1">
      <c r="A3491" s="265" t="s">
        <v>785</v>
      </c>
      <c r="B3491" s="588" t="s">
        <v>678</v>
      </c>
      <c r="C3491" s="601"/>
      <c r="D3491" s="269" t="s">
        <v>677</v>
      </c>
      <c r="E3491" s="269" t="s">
        <v>55</v>
      </c>
      <c r="F3491" s="269" t="s">
        <v>673</v>
      </c>
      <c r="G3491" s="268">
        <f t="shared" si="517"/>
        <v>0</v>
      </c>
      <c r="H3491" s="268">
        <f t="shared" si="518"/>
        <v>0</v>
      </c>
      <c r="I3491" s="268">
        <f t="shared" si="519"/>
        <v>0</v>
      </c>
      <c r="J3491" s="268"/>
      <c r="K3491" s="268"/>
      <c r="L3491" s="268"/>
      <c r="M3491" s="268"/>
      <c r="N3491" s="268"/>
      <c r="O3491" s="268"/>
      <c r="P3491" s="268"/>
      <c r="Q3491" s="268"/>
      <c r="R3491" s="268"/>
    </row>
    <row r="3492" spans="1:18" ht="15" customHeight="1">
      <c r="A3492" s="265" t="s">
        <v>784</v>
      </c>
      <c r="B3492" s="588" t="s">
        <v>675</v>
      </c>
      <c r="C3492" s="601"/>
      <c r="D3492" s="269" t="s">
        <v>674</v>
      </c>
      <c r="E3492" s="269" t="s">
        <v>55</v>
      </c>
      <c r="F3492" s="269" t="s">
        <v>673</v>
      </c>
      <c r="G3492" s="268">
        <f t="shared" si="517"/>
        <v>0</v>
      </c>
      <c r="H3492" s="268">
        <f t="shared" si="518"/>
        <v>0</v>
      </c>
      <c r="I3492" s="268">
        <f t="shared" si="519"/>
        <v>0</v>
      </c>
      <c r="J3492" s="268"/>
      <c r="K3492" s="268"/>
      <c r="L3492" s="268"/>
      <c r="M3492" s="268"/>
      <c r="N3492" s="268"/>
      <c r="O3492" s="268"/>
      <c r="P3492" s="268"/>
      <c r="Q3492" s="268"/>
      <c r="R3492" s="268"/>
    </row>
    <row r="3493" spans="1:18" ht="15" customHeight="1">
      <c r="A3493" s="265" t="s">
        <v>783</v>
      </c>
      <c r="B3493" s="588" t="s">
        <v>640</v>
      </c>
      <c r="C3493" s="601"/>
      <c r="D3493" s="269" t="s">
        <v>671</v>
      </c>
      <c r="E3493" s="269" t="s">
        <v>55</v>
      </c>
      <c r="F3493" s="269" t="s">
        <v>670</v>
      </c>
      <c r="G3493" s="268">
        <f t="shared" si="517"/>
        <v>0</v>
      </c>
      <c r="H3493" s="268">
        <f t="shared" si="518"/>
        <v>0</v>
      </c>
      <c r="I3493" s="268">
        <f t="shared" si="519"/>
        <v>0</v>
      </c>
      <c r="J3493" s="268"/>
      <c r="K3493" s="268"/>
      <c r="L3493" s="268"/>
      <c r="M3493" s="268"/>
      <c r="N3493" s="268"/>
      <c r="O3493" s="268"/>
      <c r="P3493" s="268"/>
      <c r="Q3493" s="268"/>
      <c r="R3493" s="268"/>
    </row>
    <row r="3494" spans="1:18" ht="15" customHeight="1">
      <c r="A3494" s="265" t="s">
        <v>669</v>
      </c>
      <c r="B3494" s="588" t="s">
        <v>574</v>
      </c>
      <c r="C3494" s="601"/>
      <c r="D3494" s="269">
        <v>2123</v>
      </c>
      <c r="E3494" s="269" t="s">
        <v>55</v>
      </c>
      <c r="F3494" s="269" t="s">
        <v>668</v>
      </c>
      <c r="G3494" s="268">
        <f t="shared" si="517"/>
        <v>0</v>
      </c>
      <c r="H3494" s="268">
        <f t="shared" si="518"/>
        <v>0</v>
      </c>
      <c r="I3494" s="268">
        <f t="shared" si="519"/>
        <v>0</v>
      </c>
      <c r="J3494" s="268"/>
      <c r="K3494" s="268"/>
      <c r="L3494" s="268"/>
      <c r="M3494" s="268"/>
      <c r="N3494" s="268"/>
      <c r="O3494" s="268"/>
      <c r="P3494" s="268"/>
      <c r="Q3494" s="268"/>
      <c r="R3494" s="268"/>
    </row>
    <row r="3495" spans="1:18" ht="15" customHeight="1">
      <c r="A3495" s="265" t="s">
        <v>782</v>
      </c>
      <c r="B3495" s="588" t="s">
        <v>570</v>
      </c>
      <c r="C3495" s="601"/>
      <c r="D3495" s="269" t="s">
        <v>666</v>
      </c>
      <c r="E3495" s="269" t="s">
        <v>55</v>
      </c>
      <c r="F3495" s="269" t="s">
        <v>665</v>
      </c>
      <c r="G3495" s="268">
        <f t="shared" si="517"/>
        <v>0</v>
      </c>
      <c r="H3495" s="268">
        <f t="shared" si="518"/>
        <v>0</v>
      </c>
      <c r="I3495" s="268">
        <f t="shared" si="519"/>
        <v>0</v>
      </c>
      <c r="J3495" s="268"/>
      <c r="K3495" s="268"/>
      <c r="L3495" s="268"/>
      <c r="M3495" s="268"/>
      <c r="N3495" s="268"/>
      <c r="O3495" s="268"/>
      <c r="P3495" s="268"/>
      <c r="Q3495" s="268"/>
      <c r="R3495" s="268"/>
    </row>
    <row r="3496" spans="1:18" ht="15" customHeight="1">
      <c r="A3496" s="265" t="s">
        <v>781</v>
      </c>
      <c r="B3496" s="588" t="s">
        <v>663</v>
      </c>
      <c r="C3496" s="601"/>
      <c r="D3496" s="269" t="s">
        <v>662</v>
      </c>
      <c r="E3496" s="269" t="s">
        <v>55</v>
      </c>
      <c r="F3496" s="269" t="s">
        <v>576</v>
      </c>
      <c r="G3496" s="268">
        <f t="shared" si="517"/>
        <v>0</v>
      </c>
      <c r="H3496" s="268">
        <f t="shared" si="518"/>
        <v>0</v>
      </c>
      <c r="I3496" s="268">
        <f t="shared" si="519"/>
        <v>0</v>
      </c>
      <c r="J3496" s="268"/>
      <c r="K3496" s="268"/>
      <c r="L3496" s="268"/>
      <c r="M3496" s="268"/>
      <c r="N3496" s="268"/>
      <c r="O3496" s="268"/>
      <c r="P3496" s="268"/>
      <c r="Q3496" s="268"/>
      <c r="R3496" s="268"/>
    </row>
    <row r="3497" spans="1:18" ht="15" customHeight="1">
      <c r="A3497" s="265" t="s">
        <v>780</v>
      </c>
      <c r="B3497" s="588" t="s">
        <v>660</v>
      </c>
      <c r="C3497" s="601"/>
      <c r="D3497" s="269" t="s">
        <v>659</v>
      </c>
      <c r="E3497" s="269" t="s">
        <v>55</v>
      </c>
      <c r="F3497" s="269" t="s">
        <v>658</v>
      </c>
      <c r="G3497" s="268">
        <f t="shared" si="517"/>
        <v>0</v>
      </c>
      <c r="H3497" s="268">
        <f t="shared" si="518"/>
        <v>0</v>
      </c>
      <c r="I3497" s="268">
        <f t="shared" si="519"/>
        <v>0</v>
      </c>
      <c r="J3497" s="268"/>
      <c r="K3497" s="268"/>
      <c r="L3497" s="268"/>
      <c r="M3497" s="268"/>
      <c r="N3497" s="268"/>
      <c r="O3497" s="268"/>
      <c r="P3497" s="268"/>
      <c r="Q3497" s="268"/>
      <c r="R3497" s="268"/>
    </row>
    <row r="3498" spans="1:18" ht="15" customHeight="1">
      <c r="A3498" s="265" t="s">
        <v>779</v>
      </c>
      <c r="B3498" s="588" t="s">
        <v>656</v>
      </c>
      <c r="C3498" s="601"/>
      <c r="D3498" s="269" t="s">
        <v>655</v>
      </c>
      <c r="E3498" s="269" t="s">
        <v>55</v>
      </c>
      <c r="F3498" s="269" t="s">
        <v>654</v>
      </c>
      <c r="G3498" s="268">
        <f t="shared" si="517"/>
        <v>0</v>
      </c>
      <c r="H3498" s="268">
        <f t="shared" si="518"/>
        <v>0</v>
      </c>
      <c r="I3498" s="268">
        <f t="shared" si="519"/>
        <v>0</v>
      </c>
      <c r="J3498" s="268"/>
      <c r="K3498" s="268"/>
      <c r="L3498" s="268"/>
      <c r="M3498" s="268"/>
      <c r="N3498" s="268"/>
      <c r="O3498" s="268"/>
      <c r="P3498" s="268"/>
      <c r="Q3498" s="268"/>
      <c r="R3498" s="268"/>
    </row>
    <row r="3499" spans="1:18" ht="15" customHeight="1">
      <c r="A3499" s="265" t="s">
        <v>778</v>
      </c>
      <c r="B3499" s="588" t="s">
        <v>652</v>
      </c>
      <c r="C3499" s="601"/>
      <c r="D3499" s="269" t="s">
        <v>651</v>
      </c>
      <c r="E3499" s="269" t="s">
        <v>55</v>
      </c>
      <c r="F3499" s="269" t="s">
        <v>650</v>
      </c>
      <c r="G3499" s="268">
        <f t="shared" si="517"/>
        <v>0</v>
      </c>
      <c r="H3499" s="268">
        <f t="shared" si="518"/>
        <v>0</v>
      </c>
      <c r="I3499" s="268">
        <f t="shared" si="519"/>
        <v>0</v>
      </c>
      <c r="J3499" s="268"/>
      <c r="K3499" s="268"/>
      <c r="L3499" s="268"/>
      <c r="M3499" s="268"/>
      <c r="N3499" s="268"/>
      <c r="O3499" s="268"/>
      <c r="P3499" s="268"/>
      <c r="Q3499" s="268"/>
      <c r="R3499" s="268"/>
    </row>
    <row r="3500" spans="1:18" ht="15" customHeight="1">
      <c r="A3500" s="265" t="s">
        <v>777</v>
      </c>
      <c r="B3500" s="588" t="s">
        <v>648</v>
      </c>
      <c r="C3500" s="601"/>
      <c r="D3500" s="269" t="s">
        <v>647</v>
      </c>
      <c r="E3500" s="269" t="s">
        <v>55</v>
      </c>
      <c r="F3500" s="269" t="s">
        <v>646</v>
      </c>
      <c r="G3500" s="268">
        <f t="shared" si="517"/>
        <v>0</v>
      </c>
      <c r="H3500" s="268">
        <f t="shared" si="518"/>
        <v>0</v>
      </c>
      <c r="I3500" s="268">
        <f t="shared" si="519"/>
        <v>0</v>
      </c>
      <c r="J3500" s="268"/>
      <c r="K3500" s="268"/>
      <c r="L3500" s="268"/>
      <c r="M3500" s="268"/>
      <c r="N3500" s="268"/>
      <c r="O3500" s="268"/>
      <c r="P3500" s="268"/>
      <c r="Q3500" s="268"/>
      <c r="R3500" s="268"/>
    </row>
    <row r="3501" spans="1:18" ht="15" customHeight="1">
      <c r="A3501" s="265" t="s">
        <v>776</v>
      </c>
      <c r="B3501" s="588" t="s">
        <v>644</v>
      </c>
      <c r="C3501" s="601"/>
      <c r="D3501" s="269" t="s">
        <v>643</v>
      </c>
      <c r="E3501" s="269" t="s">
        <v>55</v>
      </c>
      <c r="F3501" s="269" t="s">
        <v>642</v>
      </c>
      <c r="G3501" s="268">
        <f t="shared" si="517"/>
        <v>0</v>
      </c>
      <c r="H3501" s="268">
        <f t="shared" si="518"/>
        <v>0</v>
      </c>
      <c r="I3501" s="268">
        <f t="shared" si="519"/>
        <v>0</v>
      </c>
      <c r="J3501" s="268"/>
      <c r="K3501" s="268"/>
      <c r="L3501" s="268"/>
      <c r="M3501" s="268"/>
      <c r="N3501" s="268"/>
      <c r="O3501" s="268"/>
      <c r="P3501" s="268"/>
      <c r="Q3501" s="268"/>
      <c r="R3501" s="268"/>
    </row>
    <row r="3502" spans="1:18" ht="15" customHeight="1">
      <c r="A3502" s="265" t="s">
        <v>775</v>
      </c>
      <c r="B3502" s="588" t="s">
        <v>640</v>
      </c>
      <c r="C3502" s="601"/>
      <c r="D3502" s="269" t="s">
        <v>639</v>
      </c>
      <c r="E3502" s="269" t="s">
        <v>55</v>
      </c>
      <c r="F3502" s="269" t="s">
        <v>638</v>
      </c>
      <c r="G3502" s="268">
        <f t="shared" si="517"/>
        <v>0</v>
      </c>
      <c r="H3502" s="268">
        <f t="shared" si="518"/>
        <v>0</v>
      </c>
      <c r="I3502" s="268">
        <f t="shared" si="519"/>
        <v>0</v>
      </c>
      <c r="J3502" s="268"/>
      <c r="K3502" s="268"/>
      <c r="L3502" s="268"/>
      <c r="M3502" s="268"/>
      <c r="N3502" s="268"/>
      <c r="O3502" s="268"/>
      <c r="P3502" s="268"/>
      <c r="Q3502" s="268"/>
      <c r="R3502" s="268"/>
    </row>
    <row r="3503" spans="1:18" ht="15" customHeight="1">
      <c r="A3503" s="265" t="s">
        <v>774</v>
      </c>
      <c r="B3503" s="588" t="s">
        <v>636</v>
      </c>
      <c r="C3503" s="601"/>
      <c r="D3503" s="269" t="s">
        <v>635</v>
      </c>
      <c r="E3503" s="269" t="s">
        <v>55</v>
      </c>
      <c r="F3503" s="269" t="s">
        <v>634</v>
      </c>
      <c r="G3503" s="268">
        <f t="shared" si="517"/>
        <v>0</v>
      </c>
      <c r="H3503" s="268">
        <f t="shared" si="518"/>
        <v>0</v>
      </c>
      <c r="I3503" s="268">
        <f t="shared" si="519"/>
        <v>0</v>
      </c>
      <c r="J3503" s="268"/>
      <c r="K3503" s="268"/>
      <c r="L3503" s="268"/>
      <c r="M3503" s="268"/>
      <c r="N3503" s="268"/>
      <c r="O3503" s="268"/>
      <c r="P3503" s="268"/>
      <c r="Q3503" s="268"/>
      <c r="R3503" s="268"/>
    </row>
    <row r="3504" spans="1:18" ht="15" customHeight="1">
      <c r="A3504" s="265" t="s">
        <v>632</v>
      </c>
      <c r="B3504" s="588" t="s">
        <v>574</v>
      </c>
      <c r="C3504" s="601"/>
      <c r="D3504" s="269">
        <v>2263</v>
      </c>
      <c r="E3504" s="269" t="s">
        <v>55</v>
      </c>
      <c r="F3504" s="269" t="s">
        <v>633</v>
      </c>
      <c r="G3504" s="268">
        <f t="shared" si="517"/>
        <v>0</v>
      </c>
      <c r="H3504" s="268">
        <f t="shared" si="518"/>
        <v>0</v>
      </c>
      <c r="I3504" s="268">
        <f t="shared" si="519"/>
        <v>0</v>
      </c>
      <c r="J3504" s="268"/>
      <c r="K3504" s="268"/>
      <c r="L3504" s="268"/>
      <c r="M3504" s="268"/>
      <c r="N3504" s="268"/>
      <c r="O3504" s="268"/>
      <c r="P3504" s="268"/>
      <c r="Q3504" s="268"/>
      <c r="R3504" s="268"/>
    </row>
    <row r="3505" spans="1:18" ht="15" customHeight="1">
      <c r="A3505" s="265" t="s">
        <v>632</v>
      </c>
      <c r="B3505" s="588" t="s">
        <v>631</v>
      </c>
      <c r="C3505" s="601"/>
      <c r="D3505" s="269">
        <v>2264</v>
      </c>
      <c r="E3505" s="269" t="s">
        <v>55</v>
      </c>
      <c r="F3505" s="269" t="s">
        <v>630</v>
      </c>
      <c r="G3505" s="268">
        <f t="shared" si="517"/>
        <v>0</v>
      </c>
      <c r="H3505" s="268">
        <f t="shared" si="518"/>
        <v>0</v>
      </c>
      <c r="I3505" s="268">
        <f t="shared" si="519"/>
        <v>0</v>
      </c>
      <c r="J3505" s="268"/>
      <c r="K3505" s="268"/>
      <c r="L3505" s="268"/>
      <c r="M3505" s="268"/>
      <c r="N3505" s="268"/>
      <c r="O3505" s="268"/>
      <c r="P3505" s="268"/>
      <c r="Q3505" s="268"/>
      <c r="R3505" s="268"/>
    </row>
    <row r="3506" spans="1:18" ht="15" customHeight="1">
      <c r="A3506" s="265" t="s">
        <v>773</v>
      </c>
      <c r="B3506" s="588" t="s">
        <v>570</v>
      </c>
      <c r="C3506" s="601"/>
      <c r="D3506" s="269" t="s">
        <v>628</v>
      </c>
      <c r="E3506" s="269" t="s">
        <v>55</v>
      </c>
      <c r="F3506" s="269" t="s">
        <v>627</v>
      </c>
      <c r="G3506" s="268">
        <f t="shared" si="517"/>
        <v>0</v>
      </c>
      <c r="H3506" s="268">
        <f t="shared" si="518"/>
        <v>0</v>
      </c>
      <c r="I3506" s="268">
        <f t="shared" si="519"/>
        <v>0</v>
      </c>
      <c r="J3506" s="268"/>
      <c r="K3506" s="268"/>
      <c r="L3506" s="268"/>
      <c r="M3506" s="268"/>
      <c r="N3506" s="268"/>
      <c r="O3506" s="268"/>
      <c r="P3506" s="268"/>
      <c r="Q3506" s="268"/>
      <c r="R3506" s="268"/>
    </row>
    <row r="3507" spans="1:18" ht="15" customHeight="1">
      <c r="A3507" s="265" t="s">
        <v>772</v>
      </c>
      <c r="B3507" s="588" t="s">
        <v>625</v>
      </c>
      <c r="C3507" s="601"/>
      <c r="D3507" s="269" t="s">
        <v>624</v>
      </c>
      <c r="E3507" s="269" t="s">
        <v>55</v>
      </c>
      <c r="F3507" s="269" t="s">
        <v>623</v>
      </c>
      <c r="G3507" s="268">
        <f t="shared" si="517"/>
        <v>0</v>
      </c>
      <c r="H3507" s="268">
        <f t="shared" si="518"/>
        <v>0</v>
      </c>
      <c r="I3507" s="268">
        <f t="shared" si="519"/>
        <v>0</v>
      </c>
      <c r="J3507" s="268"/>
      <c r="K3507" s="268"/>
      <c r="L3507" s="268"/>
      <c r="M3507" s="268"/>
      <c r="N3507" s="268"/>
      <c r="O3507" s="268"/>
      <c r="P3507" s="268"/>
      <c r="Q3507" s="268"/>
      <c r="R3507" s="268"/>
    </row>
    <row r="3508" spans="1:18" ht="15" customHeight="1">
      <c r="A3508" s="265" t="s">
        <v>771</v>
      </c>
      <c r="B3508" s="588" t="s">
        <v>621</v>
      </c>
      <c r="C3508" s="601"/>
      <c r="D3508" s="269" t="s">
        <v>620</v>
      </c>
      <c r="E3508" s="269" t="s">
        <v>55</v>
      </c>
      <c r="F3508" s="269" t="s">
        <v>576</v>
      </c>
      <c r="G3508" s="268">
        <f t="shared" si="517"/>
        <v>0</v>
      </c>
      <c r="H3508" s="268">
        <f t="shared" si="518"/>
        <v>0</v>
      </c>
      <c r="I3508" s="268">
        <f t="shared" si="519"/>
        <v>0</v>
      </c>
      <c r="J3508" s="268"/>
      <c r="K3508" s="268"/>
      <c r="L3508" s="268"/>
      <c r="M3508" s="268"/>
      <c r="N3508" s="268"/>
      <c r="O3508" s="268"/>
      <c r="P3508" s="268"/>
      <c r="Q3508" s="268"/>
      <c r="R3508" s="268"/>
    </row>
    <row r="3509" spans="1:18" ht="15" customHeight="1">
      <c r="A3509" s="265" t="s">
        <v>770</v>
      </c>
      <c r="B3509" s="588" t="s">
        <v>618</v>
      </c>
      <c r="C3509" s="601"/>
      <c r="D3509" s="269" t="s">
        <v>617</v>
      </c>
      <c r="E3509" s="269" t="s">
        <v>55</v>
      </c>
      <c r="F3509" s="269" t="s">
        <v>616</v>
      </c>
      <c r="G3509" s="268">
        <f t="shared" si="517"/>
        <v>0</v>
      </c>
      <c r="H3509" s="268">
        <f t="shared" si="518"/>
        <v>0</v>
      </c>
      <c r="I3509" s="268">
        <f t="shared" si="519"/>
        <v>0</v>
      </c>
      <c r="J3509" s="268"/>
      <c r="K3509" s="268"/>
      <c r="L3509" s="268"/>
      <c r="M3509" s="268"/>
      <c r="N3509" s="268"/>
      <c r="O3509" s="268"/>
      <c r="P3509" s="268"/>
      <c r="Q3509" s="268"/>
      <c r="R3509" s="268"/>
    </row>
    <row r="3510" spans="1:18" ht="15" customHeight="1">
      <c r="A3510" s="265" t="s">
        <v>769</v>
      </c>
      <c r="B3510" s="588" t="s">
        <v>614</v>
      </c>
      <c r="C3510" s="601"/>
      <c r="D3510" s="269" t="s">
        <v>613</v>
      </c>
      <c r="E3510" s="269" t="s">
        <v>55</v>
      </c>
      <c r="F3510" s="269" t="s">
        <v>612</v>
      </c>
      <c r="G3510" s="268">
        <f t="shared" si="517"/>
        <v>0</v>
      </c>
      <c r="H3510" s="268">
        <f t="shared" si="518"/>
        <v>0</v>
      </c>
      <c r="I3510" s="268">
        <f t="shared" si="519"/>
        <v>0</v>
      </c>
      <c r="J3510" s="268"/>
      <c r="K3510" s="268"/>
      <c r="L3510" s="268"/>
      <c r="M3510" s="268"/>
      <c r="N3510" s="268"/>
      <c r="O3510" s="268"/>
      <c r="P3510" s="268"/>
      <c r="Q3510" s="268"/>
      <c r="R3510" s="268"/>
    </row>
    <row r="3511" spans="1:18" ht="15" customHeight="1">
      <c r="A3511" s="265" t="s">
        <v>768</v>
      </c>
      <c r="B3511" s="588" t="s">
        <v>610</v>
      </c>
      <c r="C3511" s="601"/>
      <c r="D3511" s="269" t="s">
        <v>609</v>
      </c>
      <c r="E3511" s="269" t="s">
        <v>55</v>
      </c>
      <c r="F3511" s="269" t="s">
        <v>608</v>
      </c>
      <c r="G3511" s="268">
        <f t="shared" si="517"/>
        <v>0</v>
      </c>
      <c r="H3511" s="268">
        <f t="shared" si="518"/>
        <v>0</v>
      </c>
      <c r="I3511" s="268">
        <f t="shared" si="519"/>
        <v>0</v>
      </c>
      <c r="J3511" s="268"/>
      <c r="K3511" s="268"/>
      <c r="L3511" s="268"/>
      <c r="M3511" s="268"/>
      <c r="N3511" s="268"/>
      <c r="O3511" s="268"/>
      <c r="P3511" s="268"/>
      <c r="Q3511" s="268"/>
      <c r="R3511" s="268"/>
    </row>
    <row r="3512" spans="1:18" ht="15" customHeight="1">
      <c r="A3512" s="265" t="s">
        <v>767</v>
      </c>
      <c r="B3512" s="588" t="s">
        <v>606</v>
      </c>
      <c r="C3512" s="601"/>
      <c r="D3512" s="269" t="s">
        <v>605</v>
      </c>
      <c r="E3512" s="269" t="s">
        <v>55</v>
      </c>
      <c r="F3512" s="269" t="s">
        <v>604</v>
      </c>
      <c r="G3512" s="268">
        <f t="shared" si="517"/>
        <v>0</v>
      </c>
      <c r="H3512" s="268">
        <f t="shared" si="518"/>
        <v>0</v>
      </c>
      <c r="I3512" s="268">
        <f t="shared" si="519"/>
        <v>0</v>
      </c>
      <c r="J3512" s="268"/>
      <c r="K3512" s="268"/>
      <c r="L3512" s="268"/>
      <c r="M3512" s="268"/>
      <c r="N3512" s="268"/>
      <c r="O3512" s="268"/>
      <c r="P3512" s="268"/>
      <c r="Q3512" s="268"/>
      <c r="R3512" s="268"/>
    </row>
    <row r="3513" spans="1:18" ht="15" customHeight="1">
      <c r="A3513" s="265" t="s">
        <v>766</v>
      </c>
      <c r="B3513" s="588" t="s">
        <v>602</v>
      </c>
      <c r="C3513" s="601"/>
      <c r="D3513" s="269" t="s">
        <v>601</v>
      </c>
      <c r="E3513" s="269" t="s">
        <v>55</v>
      </c>
      <c r="F3513" s="269" t="s">
        <v>600</v>
      </c>
      <c r="G3513" s="268">
        <f t="shared" si="517"/>
        <v>0</v>
      </c>
      <c r="H3513" s="268">
        <f t="shared" si="518"/>
        <v>0</v>
      </c>
      <c r="I3513" s="268">
        <f t="shared" si="519"/>
        <v>0</v>
      </c>
      <c r="J3513" s="268"/>
      <c r="K3513" s="268"/>
      <c r="L3513" s="268"/>
      <c r="M3513" s="268"/>
      <c r="N3513" s="268"/>
      <c r="O3513" s="268"/>
      <c r="P3513" s="268"/>
      <c r="Q3513" s="268"/>
      <c r="R3513" s="268"/>
    </row>
    <row r="3514" spans="1:18" ht="15" customHeight="1">
      <c r="A3514" s="265" t="s">
        <v>765</v>
      </c>
      <c r="B3514" s="588" t="s">
        <v>598</v>
      </c>
      <c r="C3514" s="601"/>
      <c r="D3514" s="269" t="s">
        <v>597</v>
      </c>
      <c r="E3514" s="269" t="s">
        <v>55</v>
      </c>
      <c r="F3514" s="269" t="s">
        <v>596</v>
      </c>
      <c r="G3514" s="268">
        <f t="shared" si="517"/>
        <v>0</v>
      </c>
      <c r="H3514" s="268">
        <f t="shared" si="518"/>
        <v>0</v>
      </c>
      <c r="I3514" s="268">
        <f t="shared" si="519"/>
        <v>0</v>
      </c>
      <c r="J3514" s="268"/>
      <c r="K3514" s="268"/>
      <c r="L3514" s="268"/>
      <c r="M3514" s="268"/>
      <c r="N3514" s="268"/>
      <c r="O3514" s="268"/>
      <c r="P3514" s="268"/>
      <c r="Q3514" s="268"/>
      <c r="R3514" s="268"/>
    </row>
    <row r="3515" spans="1:18" ht="15" customHeight="1">
      <c r="A3515" s="265" t="s">
        <v>764</v>
      </c>
      <c r="B3515" s="588" t="s">
        <v>594</v>
      </c>
      <c r="C3515" s="601"/>
      <c r="D3515" s="269" t="s">
        <v>593</v>
      </c>
      <c r="E3515" s="269" t="s">
        <v>55</v>
      </c>
      <c r="F3515" s="269" t="s">
        <v>592</v>
      </c>
      <c r="G3515" s="268">
        <f t="shared" si="517"/>
        <v>0</v>
      </c>
      <c r="H3515" s="268">
        <f t="shared" si="518"/>
        <v>0</v>
      </c>
      <c r="I3515" s="268">
        <f t="shared" si="519"/>
        <v>0</v>
      </c>
      <c r="J3515" s="268"/>
      <c r="K3515" s="268"/>
      <c r="L3515" s="268"/>
      <c r="M3515" s="268"/>
      <c r="N3515" s="268"/>
      <c r="O3515" s="268"/>
      <c r="P3515" s="268"/>
      <c r="Q3515" s="268"/>
      <c r="R3515" s="268"/>
    </row>
    <row r="3516" spans="1:18" ht="15" customHeight="1">
      <c r="A3516" s="265" t="s">
        <v>763</v>
      </c>
      <c r="B3516" s="588" t="s">
        <v>590</v>
      </c>
      <c r="C3516" s="601"/>
      <c r="D3516" s="269" t="s">
        <v>589</v>
      </c>
      <c r="E3516" s="269" t="s">
        <v>55</v>
      </c>
      <c r="F3516" s="269" t="s">
        <v>588</v>
      </c>
      <c r="G3516" s="268">
        <f t="shared" si="517"/>
        <v>0</v>
      </c>
      <c r="H3516" s="268">
        <f t="shared" si="518"/>
        <v>0</v>
      </c>
      <c r="I3516" s="268">
        <f t="shared" si="519"/>
        <v>0</v>
      </c>
      <c r="J3516" s="268"/>
      <c r="K3516" s="268"/>
      <c r="L3516" s="268"/>
      <c r="M3516" s="268"/>
      <c r="N3516" s="268"/>
      <c r="O3516" s="268"/>
      <c r="P3516" s="268"/>
      <c r="Q3516" s="268"/>
      <c r="R3516" s="268"/>
    </row>
    <row r="3517" spans="1:18" ht="15" customHeight="1">
      <c r="A3517" s="265" t="s">
        <v>762</v>
      </c>
      <c r="B3517" s="588" t="s">
        <v>586</v>
      </c>
      <c r="C3517" s="601"/>
      <c r="D3517" s="269" t="s">
        <v>585</v>
      </c>
      <c r="E3517" s="269" t="s">
        <v>55</v>
      </c>
      <c r="F3517" s="269" t="s">
        <v>584</v>
      </c>
      <c r="G3517" s="268">
        <f t="shared" si="517"/>
        <v>0</v>
      </c>
      <c r="H3517" s="268">
        <f t="shared" si="518"/>
        <v>0</v>
      </c>
      <c r="I3517" s="268">
        <f t="shared" si="519"/>
        <v>0</v>
      </c>
      <c r="J3517" s="268"/>
      <c r="K3517" s="268"/>
      <c r="L3517" s="268"/>
      <c r="M3517" s="268"/>
      <c r="N3517" s="268"/>
      <c r="O3517" s="268"/>
      <c r="P3517" s="268"/>
      <c r="Q3517" s="268"/>
      <c r="R3517" s="268"/>
    </row>
    <row r="3518" spans="1:18" ht="15" customHeight="1">
      <c r="A3518" s="265" t="s">
        <v>761</v>
      </c>
      <c r="B3518" s="588" t="s">
        <v>582</v>
      </c>
      <c r="C3518" s="601"/>
      <c r="D3518" s="269" t="s">
        <v>581</v>
      </c>
      <c r="E3518" s="269" t="s">
        <v>55</v>
      </c>
      <c r="F3518" s="269" t="s">
        <v>580</v>
      </c>
      <c r="G3518" s="268">
        <f t="shared" si="517"/>
        <v>0</v>
      </c>
      <c r="H3518" s="268">
        <f t="shared" si="518"/>
        <v>0</v>
      </c>
      <c r="I3518" s="268">
        <f t="shared" si="519"/>
        <v>0</v>
      </c>
      <c r="J3518" s="268"/>
      <c r="K3518" s="268"/>
      <c r="L3518" s="268"/>
      <c r="M3518" s="268"/>
      <c r="N3518" s="268"/>
      <c r="O3518" s="268"/>
      <c r="P3518" s="268"/>
      <c r="Q3518" s="268"/>
      <c r="R3518" s="268"/>
    </row>
    <row r="3519" spans="1:18" ht="15" customHeight="1">
      <c r="A3519" s="265" t="s">
        <v>760</v>
      </c>
      <c r="B3519" s="588" t="s">
        <v>578</v>
      </c>
      <c r="C3519" s="601"/>
      <c r="D3519" s="269" t="s">
        <v>577</v>
      </c>
      <c r="E3519" s="269" t="s">
        <v>55</v>
      </c>
      <c r="F3519" s="269" t="s">
        <v>576</v>
      </c>
      <c r="G3519" s="268">
        <f t="shared" si="517"/>
        <v>0</v>
      </c>
      <c r="H3519" s="268">
        <f t="shared" si="518"/>
        <v>0</v>
      </c>
      <c r="I3519" s="268">
        <f t="shared" si="519"/>
        <v>0</v>
      </c>
      <c r="J3519" s="268"/>
      <c r="K3519" s="268"/>
      <c r="L3519" s="268"/>
      <c r="M3519" s="268"/>
      <c r="N3519" s="268"/>
      <c r="O3519" s="268"/>
      <c r="P3519" s="268"/>
      <c r="Q3519" s="268"/>
      <c r="R3519" s="268"/>
    </row>
    <row r="3520" spans="1:18" ht="15" customHeight="1">
      <c r="A3520" s="265" t="s">
        <v>759</v>
      </c>
      <c r="B3520" s="588" t="s">
        <v>574</v>
      </c>
      <c r="C3520" s="601"/>
      <c r="D3520" s="269" t="s">
        <v>573</v>
      </c>
      <c r="E3520" s="269" t="s">
        <v>55</v>
      </c>
      <c r="F3520" s="269" t="s">
        <v>572</v>
      </c>
      <c r="G3520" s="268">
        <f t="shared" si="517"/>
        <v>0</v>
      </c>
      <c r="H3520" s="268">
        <f t="shared" si="518"/>
        <v>0</v>
      </c>
      <c r="I3520" s="268">
        <f t="shared" si="519"/>
        <v>0</v>
      </c>
      <c r="J3520" s="268"/>
      <c r="K3520" s="268"/>
      <c r="L3520" s="268"/>
      <c r="M3520" s="268"/>
      <c r="N3520" s="268"/>
      <c r="O3520" s="268"/>
      <c r="P3520" s="268"/>
      <c r="Q3520" s="268"/>
      <c r="R3520" s="268"/>
    </row>
    <row r="3521" spans="1:18" ht="15" customHeight="1">
      <c r="A3521" s="265" t="s">
        <v>758</v>
      </c>
      <c r="B3521" s="588" t="s">
        <v>570</v>
      </c>
      <c r="C3521" s="601"/>
      <c r="D3521" s="269" t="s">
        <v>569</v>
      </c>
      <c r="E3521" s="269" t="s">
        <v>55</v>
      </c>
      <c r="F3521" s="269" t="s">
        <v>568</v>
      </c>
      <c r="G3521" s="268">
        <f t="shared" si="517"/>
        <v>0</v>
      </c>
      <c r="H3521" s="268">
        <f t="shared" si="518"/>
        <v>0</v>
      </c>
      <c r="I3521" s="268">
        <f t="shared" si="519"/>
        <v>0</v>
      </c>
      <c r="J3521" s="268"/>
      <c r="K3521" s="268"/>
      <c r="L3521" s="268"/>
      <c r="M3521" s="268"/>
      <c r="N3521" s="268"/>
      <c r="O3521" s="268"/>
      <c r="P3521" s="268"/>
      <c r="Q3521" s="268"/>
      <c r="R3521" s="268"/>
    </row>
    <row r="3524" spans="1:18" ht="15" customHeight="1">
      <c r="B3524" s="602" t="s">
        <v>757</v>
      </c>
      <c r="C3524" s="593"/>
      <c r="D3524" s="593"/>
      <c r="E3524" s="593"/>
      <c r="F3524" s="593"/>
      <c r="G3524" s="593"/>
      <c r="H3524" s="593"/>
      <c r="I3524" s="593"/>
      <c r="J3524" s="593"/>
      <c r="K3524" s="593"/>
      <c r="L3524" s="593"/>
      <c r="M3524" s="593"/>
      <c r="N3524" s="593"/>
    </row>
    <row r="3526" spans="1:18" ht="15" customHeight="1">
      <c r="B3526" s="594" t="s">
        <v>88</v>
      </c>
      <c r="C3526" s="595"/>
      <c r="D3526" s="598" t="s">
        <v>560</v>
      </c>
      <c r="E3526" s="598" t="s">
        <v>518</v>
      </c>
      <c r="F3526" s="598" t="s">
        <v>756</v>
      </c>
      <c r="G3526" s="586" t="s">
        <v>755</v>
      </c>
      <c r="H3526" s="600"/>
      <c r="I3526" s="600"/>
      <c r="J3526" s="600"/>
      <c r="K3526" s="600"/>
      <c r="L3526" s="600"/>
      <c r="M3526" s="600"/>
      <c r="N3526" s="600"/>
      <c r="O3526" s="600"/>
      <c r="P3526" s="600"/>
      <c r="Q3526" s="600"/>
      <c r="R3526" s="587"/>
    </row>
    <row r="3527" spans="1:18">
      <c r="B3527" s="603"/>
      <c r="C3527" s="604"/>
      <c r="D3527" s="605"/>
      <c r="E3527" s="605"/>
      <c r="F3527" s="605"/>
      <c r="G3527" s="594" t="s">
        <v>516</v>
      </c>
      <c r="H3527" s="606"/>
      <c r="I3527" s="606"/>
      <c r="J3527" s="595"/>
      <c r="K3527" s="586" t="s">
        <v>130</v>
      </c>
      <c r="L3527" s="600"/>
      <c r="M3527" s="600"/>
      <c r="N3527" s="600"/>
      <c r="O3527" s="600"/>
      <c r="P3527" s="600"/>
      <c r="Q3527" s="600"/>
      <c r="R3527" s="587"/>
    </row>
    <row r="3528" spans="1:18" ht="15" customHeight="1">
      <c r="B3528" s="603"/>
      <c r="C3528" s="604"/>
      <c r="D3528" s="605"/>
      <c r="E3528" s="605"/>
      <c r="F3528" s="605"/>
      <c r="G3528" s="603"/>
      <c r="H3528" s="593"/>
      <c r="I3528" s="593"/>
      <c r="J3528" s="604"/>
      <c r="K3528" s="594" t="s">
        <v>754</v>
      </c>
      <c r="L3528" s="606"/>
      <c r="M3528" s="606"/>
      <c r="N3528" s="595"/>
      <c r="O3528" s="594" t="s">
        <v>753</v>
      </c>
      <c r="P3528" s="606"/>
      <c r="Q3528" s="606"/>
      <c r="R3528" s="595"/>
    </row>
    <row r="3529" spans="1:18">
      <c r="B3529" s="603"/>
      <c r="C3529" s="604"/>
      <c r="D3529" s="605"/>
      <c r="E3529" s="605"/>
      <c r="F3529" s="605"/>
      <c r="G3529" s="603"/>
      <c r="H3529" s="593"/>
      <c r="I3529" s="593"/>
      <c r="J3529" s="604"/>
      <c r="K3529" s="603"/>
      <c r="L3529" s="593"/>
      <c r="M3529" s="593"/>
      <c r="N3529" s="604"/>
      <c r="O3529" s="603"/>
      <c r="P3529" s="593"/>
      <c r="Q3529" s="593"/>
      <c r="R3529" s="604"/>
    </row>
    <row r="3530" spans="1:18">
      <c r="B3530" s="603"/>
      <c r="C3530" s="604"/>
      <c r="D3530" s="605"/>
      <c r="E3530" s="605"/>
      <c r="F3530" s="605"/>
      <c r="G3530" s="596"/>
      <c r="H3530" s="607"/>
      <c r="I3530" s="607"/>
      <c r="J3530" s="597"/>
      <c r="K3530" s="596"/>
      <c r="L3530" s="607"/>
      <c r="M3530" s="607"/>
      <c r="N3530" s="597"/>
      <c r="O3530" s="596"/>
      <c r="P3530" s="607"/>
      <c r="Q3530" s="607"/>
      <c r="R3530" s="597"/>
    </row>
    <row r="3531" spans="1:18" ht="60">
      <c r="B3531" s="596"/>
      <c r="C3531" s="597"/>
      <c r="D3531" s="599"/>
      <c r="E3531" s="599"/>
      <c r="F3531" s="599"/>
      <c r="G3531" s="270" t="s">
        <v>558</v>
      </c>
      <c r="H3531" s="270" t="s">
        <v>557</v>
      </c>
      <c r="I3531" s="270" t="s">
        <v>556</v>
      </c>
      <c r="J3531" s="275" t="s">
        <v>752</v>
      </c>
      <c r="K3531" s="270" t="s">
        <v>558</v>
      </c>
      <c r="L3531" s="270" t="s">
        <v>557</v>
      </c>
      <c r="M3531" s="270" t="s">
        <v>556</v>
      </c>
      <c r="N3531" s="270" t="s">
        <v>752</v>
      </c>
      <c r="O3531" s="270" t="s">
        <v>558</v>
      </c>
      <c r="P3531" s="270" t="s">
        <v>557</v>
      </c>
      <c r="Q3531" s="270" t="s">
        <v>556</v>
      </c>
      <c r="R3531" s="270" t="s">
        <v>752</v>
      </c>
    </row>
    <row r="3532" spans="1:18">
      <c r="B3532" s="586">
        <v>1</v>
      </c>
      <c r="C3532" s="587"/>
      <c r="D3532" s="270">
        <v>2</v>
      </c>
      <c r="E3532" s="270">
        <v>3</v>
      </c>
      <c r="F3532" s="270">
        <v>4</v>
      </c>
      <c r="G3532" s="270">
        <v>5</v>
      </c>
      <c r="H3532" s="270">
        <v>6</v>
      </c>
      <c r="I3532" s="270">
        <v>7</v>
      </c>
      <c r="J3532" s="270">
        <v>8</v>
      </c>
      <c r="K3532" s="270">
        <v>9</v>
      </c>
      <c r="L3532" s="270">
        <v>10</v>
      </c>
      <c r="M3532" s="270">
        <v>11</v>
      </c>
      <c r="N3532" s="270">
        <v>12</v>
      </c>
      <c r="O3532" s="270">
        <v>13</v>
      </c>
      <c r="P3532" s="270">
        <v>14</v>
      </c>
      <c r="Q3532" s="270">
        <v>15</v>
      </c>
      <c r="R3532" s="270">
        <v>16</v>
      </c>
    </row>
    <row r="3533" spans="1:18">
      <c r="A3533" s="265" t="s">
        <v>751</v>
      </c>
      <c r="B3533" s="588" t="s">
        <v>510</v>
      </c>
      <c r="C3533" s="589"/>
      <c r="D3533" s="269" t="s">
        <v>750</v>
      </c>
      <c r="E3533" s="269" t="s">
        <v>55</v>
      </c>
      <c r="F3533" s="269" t="s">
        <v>576</v>
      </c>
      <c r="G3533" s="268">
        <f t="shared" ref="G3533:G3564" si="520">K3533+O3533</f>
        <v>2872044.17</v>
      </c>
      <c r="H3533" s="268">
        <f t="shared" ref="H3533:H3564" si="521">L3533+P3533</f>
        <v>693372.91</v>
      </c>
      <c r="I3533" s="273">
        <f t="shared" ref="I3533:I3564" si="522">M3533+Q3533</f>
        <v>693372.91</v>
      </c>
      <c r="J3533" s="272"/>
      <c r="K3533" s="274">
        <v>2872044.17</v>
      </c>
      <c r="L3533" s="268">
        <v>693372.91</v>
      </c>
      <c r="M3533" s="268">
        <v>693372.91</v>
      </c>
      <c r="N3533" s="272"/>
      <c r="O3533" s="268">
        <v>0</v>
      </c>
      <c r="P3533" s="268">
        <v>0</v>
      </c>
      <c r="Q3533" s="273">
        <v>0</v>
      </c>
      <c r="R3533" s="272"/>
    </row>
    <row r="3534" spans="1:18" ht="25.5" customHeight="1">
      <c r="A3534" s="265" t="s">
        <v>749</v>
      </c>
      <c r="B3534" s="588" t="s">
        <v>748</v>
      </c>
      <c r="C3534" s="589"/>
      <c r="D3534" s="269" t="s">
        <v>747</v>
      </c>
      <c r="E3534" s="269" t="s">
        <v>55</v>
      </c>
      <c r="F3534" s="269" t="s">
        <v>576</v>
      </c>
      <c r="G3534" s="268">
        <f t="shared" si="520"/>
        <v>130000</v>
      </c>
      <c r="H3534" s="268">
        <f t="shared" si="521"/>
        <v>0</v>
      </c>
      <c r="I3534" s="273">
        <f t="shared" si="522"/>
        <v>0</v>
      </c>
      <c r="J3534" s="272"/>
      <c r="K3534" s="274">
        <v>130000</v>
      </c>
      <c r="L3534" s="268">
        <v>0</v>
      </c>
      <c r="M3534" s="268">
        <v>0</v>
      </c>
      <c r="N3534" s="272"/>
      <c r="O3534" s="268">
        <v>0</v>
      </c>
      <c r="P3534" s="268">
        <v>0</v>
      </c>
      <c r="Q3534" s="273">
        <v>0</v>
      </c>
      <c r="R3534" s="272"/>
    </row>
    <row r="3535" spans="1:18" ht="25.5" customHeight="1">
      <c r="A3535" s="265" t="s">
        <v>746</v>
      </c>
      <c r="B3535" s="588" t="s">
        <v>681</v>
      </c>
      <c r="C3535" s="589"/>
      <c r="D3535" s="269" t="s">
        <v>745</v>
      </c>
      <c r="E3535" s="269" t="s">
        <v>55</v>
      </c>
      <c r="F3535" s="269" t="s">
        <v>576</v>
      </c>
      <c r="G3535" s="268">
        <f t="shared" si="520"/>
        <v>0</v>
      </c>
      <c r="H3535" s="268">
        <f t="shared" si="521"/>
        <v>0</v>
      </c>
      <c r="I3535" s="273">
        <f t="shared" si="522"/>
        <v>0</v>
      </c>
      <c r="J3535" s="272"/>
      <c r="K3535" s="274">
        <v>0</v>
      </c>
      <c r="L3535" s="268">
        <v>0</v>
      </c>
      <c r="M3535" s="268">
        <v>0</v>
      </c>
      <c r="N3535" s="272"/>
      <c r="O3535" s="268">
        <v>0</v>
      </c>
      <c r="P3535" s="268">
        <v>0</v>
      </c>
      <c r="Q3535" s="273">
        <v>0</v>
      </c>
      <c r="R3535" s="272"/>
    </row>
    <row r="3536" spans="1:18" ht="15" customHeight="1">
      <c r="A3536" s="265" t="s">
        <v>744</v>
      </c>
      <c r="B3536" s="588" t="s">
        <v>678</v>
      </c>
      <c r="C3536" s="601"/>
      <c r="D3536" s="269" t="s">
        <v>743</v>
      </c>
      <c r="E3536" s="269" t="s">
        <v>55</v>
      </c>
      <c r="F3536" s="269" t="s">
        <v>673</v>
      </c>
      <c r="G3536" s="268">
        <f t="shared" si="520"/>
        <v>0</v>
      </c>
      <c r="H3536" s="268">
        <f t="shared" si="521"/>
        <v>0</v>
      </c>
      <c r="I3536" s="273">
        <f t="shared" si="522"/>
        <v>0</v>
      </c>
      <c r="J3536" s="272"/>
      <c r="K3536" s="274"/>
      <c r="L3536" s="268"/>
      <c r="M3536" s="268"/>
      <c r="N3536" s="272"/>
      <c r="O3536" s="268"/>
      <c r="P3536" s="268"/>
      <c r="Q3536" s="273"/>
      <c r="R3536" s="272"/>
    </row>
    <row r="3537" spans="1:18" ht="15" customHeight="1">
      <c r="A3537" s="265" t="s">
        <v>742</v>
      </c>
      <c r="B3537" s="588" t="s">
        <v>675</v>
      </c>
      <c r="C3537" s="601"/>
      <c r="D3537" s="269" t="s">
        <v>741</v>
      </c>
      <c r="E3537" s="269" t="s">
        <v>55</v>
      </c>
      <c r="F3537" s="269" t="s">
        <v>673</v>
      </c>
      <c r="G3537" s="268">
        <f t="shared" si="520"/>
        <v>0</v>
      </c>
      <c r="H3537" s="268">
        <f t="shared" si="521"/>
        <v>0</v>
      </c>
      <c r="I3537" s="273">
        <f t="shared" si="522"/>
        <v>0</v>
      </c>
      <c r="J3537" s="272"/>
      <c r="K3537" s="274"/>
      <c r="L3537" s="268"/>
      <c r="M3537" s="268"/>
      <c r="N3537" s="272"/>
      <c r="O3537" s="268"/>
      <c r="P3537" s="268"/>
      <c r="Q3537" s="273"/>
      <c r="R3537" s="272"/>
    </row>
    <row r="3538" spans="1:18" ht="15" customHeight="1">
      <c r="A3538" s="265" t="s">
        <v>740</v>
      </c>
      <c r="B3538" s="588" t="s">
        <v>640</v>
      </c>
      <c r="C3538" s="601"/>
      <c r="D3538" s="269" t="s">
        <v>739</v>
      </c>
      <c r="E3538" s="269" t="s">
        <v>55</v>
      </c>
      <c r="F3538" s="269" t="s">
        <v>670</v>
      </c>
      <c r="G3538" s="268">
        <f t="shared" si="520"/>
        <v>0</v>
      </c>
      <c r="H3538" s="268">
        <f t="shared" si="521"/>
        <v>0</v>
      </c>
      <c r="I3538" s="273">
        <f t="shared" si="522"/>
        <v>0</v>
      </c>
      <c r="J3538" s="272"/>
      <c r="K3538" s="274"/>
      <c r="L3538" s="268"/>
      <c r="M3538" s="268"/>
      <c r="N3538" s="272"/>
      <c r="O3538" s="268"/>
      <c r="P3538" s="268"/>
      <c r="Q3538" s="273"/>
      <c r="R3538" s="272"/>
    </row>
    <row r="3539" spans="1:18" ht="15" customHeight="1">
      <c r="A3539" s="265" t="s">
        <v>738</v>
      </c>
      <c r="B3539" s="588" t="s">
        <v>574</v>
      </c>
      <c r="C3539" s="601"/>
      <c r="D3539" s="269">
        <v>1123</v>
      </c>
      <c r="E3539" s="269" t="s">
        <v>55</v>
      </c>
      <c r="F3539" s="269" t="s">
        <v>668</v>
      </c>
      <c r="G3539" s="268">
        <f t="shared" si="520"/>
        <v>0</v>
      </c>
      <c r="H3539" s="268">
        <f t="shared" si="521"/>
        <v>0</v>
      </c>
      <c r="I3539" s="273">
        <f t="shared" si="522"/>
        <v>0</v>
      </c>
      <c r="J3539" s="272"/>
      <c r="K3539" s="274"/>
      <c r="L3539" s="268"/>
      <c r="M3539" s="268"/>
      <c r="N3539" s="272"/>
      <c r="O3539" s="268"/>
      <c r="P3539" s="268"/>
      <c r="Q3539" s="273"/>
      <c r="R3539" s="272"/>
    </row>
    <row r="3540" spans="1:18" ht="15" customHeight="1">
      <c r="A3540" s="265" t="s">
        <v>737</v>
      </c>
      <c r="B3540" s="588" t="s">
        <v>570</v>
      </c>
      <c r="C3540" s="601"/>
      <c r="D3540" s="269" t="s">
        <v>736</v>
      </c>
      <c r="E3540" s="269" t="s">
        <v>55</v>
      </c>
      <c r="F3540" s="269" t="s">
        <v>665</v>
      </c>
      <c r="G3540" s="268">
        <f t="shared" si="520"/>
        <v>0</v>
      </c>
      <c r="H3540" s="268">
        <f t="shared" si="521"/>
        <v>0</v>
      </c>
      <c r="I3540" s="273">
        <f t="shared" si="522"/>
        <v>0</v>
      </c>
      <c r="J3540" s="272"/>
      <c r="K3540" s="274"/>
      <c r="L3540" s="268"/>
      <c r="M3540" s="268"/>
      <c r="N3540" s="272"/>
      <c r="O3540" s="268"/>
      <c r="P3540" s="268"/>
      <c r="Q3540" s="273"/>
      <c r="R3540" s="272"/>
    </row>
    <row r="3541" spans="1:18" ht="25.5" customHeight="1">
      <c r="A3541" s="265" t="s">
        <v>735</v>
      </c>
      <c r="B3541" s="588" t="s">
        <v>663</v>
      </c>
      <c r="C3541" s="589"/>
      <c r="D3541" s="269" t="s">
        <v>734</v>
      </c>
      <c r="E3541" s="269" t="s">
        <v>55</v>
      </c>
      <c r="F3541" s="269" t="s">
        <v>576</v>
      </c>
      <c r="G3541" s="268">
        <f t="shared" si="520"/>
        <v>130000</v>
      </c>
      <c r="H3541" s="268">
        <f t="shared" si="521"/>
        <v>0</v>
      </c>
      <c r="I3541" s="273">
        <f t="shared" si="522"/>
        <v>0</v>
      </c>
      <c r="J3541" s="272"/>
      <c r="K3541" s="274">
        <v>130000</v>
      </c>
      <c r="L3541" s="268">
        <v>0</v>
      </c>
      <c r="M3541" s="268">
        <v>0</v>
      </c>
      <c r="N3541" s="272"/>
      <c r="O3541" s="268">
        <v>0</v>
      </c>
      <c r="P3541" s="268">
        <v>0</v>
      </c>
      <c r="Q3541" s="273">
        <v>0</v>
      </c>
      <c r="R3541" s="272"/>
    </row>
    <row r="3542" spans="1:18" ht="15" customHeight="1">
      <c r="A3542" s="265" t="s">
        <v>733</v>
      </c>
      <c r="B3542" s="588" t="s">
        <v>660</v>
      </c>
      <c r="C3542" s="601"/>
      <c r="D3542" s="269" t="s">
        <v>732</v>
      </c>
      <c r="E3542" s="269" t="s">
        <v>55</v>
      </c>
      <c r="F3542" s="269" t="s">
        <v>658</v>
      </c>
      <c r="G3542" s="268">
        <f t="shared" si="520"/>
        <v>0</v>
      </c>
      <c r="H3542" s="268">
        <f t="shared" si="521"/>
        <v>0</v>
      </c>
      <c r="I3542" s="273">
        <f t="shared" si="522"/>
        <v>0</v>
      </c>
      <c r="J3542" s="272"/>
      <c r="K3542" s="274"/>
      <c r="L3542" s="268"/>
      <c r="M3542" s="268"/>
      <c r="N3542" s="272"/>
      <c r="O3542" s="268"/>
      <c r="P3542" s="268"/>
      <c r="Q3542" s="273"/>
      <c r="R3542" s="272"/>
    </row>
    <row r="3543" spans="1:18" ht="15" customHeight="1">
      <c r="A3543" s="265" t="s">
        <v>731</v>
      </c>
      <c r="B3543" s="588" t="s">
        <v>656</v>
      </c>
      <c r="C3543" s="601"/>
      <c r="D3543" s="269" t="s">
        <v>730</v>
      </c>
      <c r="E3543" s="269" t="s">
        <v>55</v>
      </c>
      <c r="F3543" s="269" t="s">
        <v>654</v>
      </c>
      <c r="G3543" s="268">
        <f t="shared" si="520"/>
        <v>0</v>
      </c>
      <c r="H3543" s="268">
        <f t="shared" si="521"/>
        <v>0</v>
      </c>
      <c r="I3543" s="273">
        <f t="shared" si="522"/>
        <v>0</v>
      </c>
      <c r="J3543" s="272"/>
      <c r="K3543" s="274"/>
      <c r="L3543" s="268"/>
      <c r="M3543" s="268"/>
      <c r="N3543" s="272"/>
      <c r="O3543" s="268"/>
      <c r="P3543" s="268"/>
      <c r="Q3543" s="273"/>
      <c r="R3543" s="272"/>
    </row>
    <row r="3544" spans="1:18" ht="15" customHeight="1">
      <c r="A3544" s="265" t="s">
        <v>729</v>
      </c>
      <c r="B3544" s="588" t="s">
        <v>652</v>
      </c>
      <c r="C3544" s="601"/>
      <c r="D3544" s="269" t="s">
        <v>728</v>
      </c>
      <c r="E3544" s="269" t="s">
        <v>55</v>
      </c>
      <c r="F3544" s="269" t="s">
        <v>650</v>
      </c>
      <c r="G3544" s="268">
        <f t="shared" si="520"/>
        <v>0</v>
      </c>
      <c r="H3544" s="268">
        <f t="shared" si="521"/>
        <v>0</v>
      </c>
      <c r="I3544" s="273">
        <f t="shared" si="522"/>
        <v>0</v>
      </c>
      <c r="J3544" s="272"/>
      <c r="K3544" s="274"/>
      <c r="L3544" s="268"/>
      <c r="M3544" s="268"/>
      <c r="N3544" s="272"/>
      <c r="O3544" s="268"/>
      <c r="P3544" s="268"/>
      <c r="Q3544" s="273"/>
      <c r="R3544" s="272"/>
    </row>
    <row r="3545" spans="1:18" ht="15" customHeight="1">
      <c r="A3545" s="265" t="s">
        <v>727</v>
      </c>
      <c r="B3545" s="588" t="s">
        <v>648</v>
      </c>
      <c r="C3545" s="601"/>
      <c r="D3545" s="269" t="s">
        <v>726</v>
      </c>
      <c r="E3545" s="269" t="s">
        <v>55</v>
      </c>
      <c r="F3545" s="269" t="s">
        <v>646</v>
      </c>
      <c r="G3545" s="268">
        <f t="shared" si="520"/>
        <v>0</v>
      </c>
      <c r="H3545" s="268">
        <f t="shared" si="521"/>
        <v>0</v>
      </c>
      <c r="I3545" s="273">
        <f t="shared" si="522"/>
        <v>0</v>
      </c>
      <c r="J3545" s="272"/>
      <c r="K3545" s="274"/>
      <c r="L3545" s="268"/>
      <c r="M3545" s="268"/>
      <c r="N3545" s="272"/>
      <c r="O3545" s="268"/>
      <c r="P3545" s="268"/>
      <c r="Q3545" s="273"/>
      <c r="R3545" s="272"/>
    </row>
    <row r="3546" spans="1:18">
      <c r="A3546" s="265" t="s">
        <v>725</v>
      </c>
      <c r="B3546" s="588" t="s">
        <v>644</v>
      </c>
      <c r="C3546" s="589"/>
      <c r="D3546" s="269" t="s">
        <v>724</v>
      </c>
      <c r="E3546" s="269" t="s">
        <v>55</v>
      </c>
      <c r="F3546" s="269" t="s">
        <v>642</v>
      </c>
      <c r="G3546" s="268">
        <f t="shared" si="520"/>
        <v>0</v>
      </c>
      <c r="H3546" s="268">
        <f t="shared" si="521"/>
        <v>0</v>
      </c>
      <c r="I3546" s="273">
        <f t="shared" si="522"/>
        <v>0</v>
      </c>
      <c r="J3546" s="272"/>
      <c r="K3546" s="274">
        <v>0</v>
      </c>
      <c r="L3546" s="268">
        <v>0</v>
      </c>
      <c r="M3546" s="268">
        <v>0</v>
      </c>
      <c r="N3546" s="272"/>
      <c r="O3546" s="268">
        <v>0</v>
      </c>
      <c r="P3546" s="268">
        <v>0</v>
      </c>
      <c r="Q3546" s="273">
        <v>0</v>
      </c>
      <c r="R3546" s="272"/>
    </row>
    <row r="3547" spans="1:18">
      <c r="A3547" s="265" t="s">
        <v>723</v>
      </c>
      <c r="B3547" s="588" t="s">
        <v>640</v>
      </c>
      <c r="C3547" s="589"/>
      <c r="D3547" s="269" t="s">
        <v>722</v>
      </c>
      <c r="E3547" s="269" t="s">
        <v>55</v>
      </c>
      <c r="F3547" s="269" t="s">
        <v>638</v>
      </c>
      <c r="G3547" s="268">
        <f t="shared" si="520"/>
        <v>130000</v>
      </c>
      <c r="H3547" s="268">
        <f t="shared" si="521"/>
        <v>0</v>
      </c>
      <c r="I3547" s="273">
        <f t="shared" si="522"/>
        <v>0</v>
      </c>
      <c r="J3547" s="272"/>
      <c r="K3547" s="274">
        <v>130000</v>
      </c>
      <c r="L3547" s="268">
        <v>0</v>
      </c>
      <c r="M3547" s="268">
        <v>0</v>
      </c>
      <c r="N3547" s="272"/>
      <c r="O3547" s="268">
        <v>0</v>
      </c>
      <c r="P3547" s="268">
        <v>0</v>
      </c>
      <c r="Q3547" s="273">
        <v>0</v>
      </c>
      <c r="R3547" s="272"/>
    </row>
    <row r="3548" spans="1:18" ht="15" customHeight="1">
      <c r="A3548" s="265" t="s">
        <v>721</v>
      </c>
      <c r="B3548" s="588" t="s">
        <v>636</v>
      </c>
      <c r="C3548" s="601"/>
      <c r="D3548" s="269" t="s">
        <v>720</v>
      </c>
      <c r="E3548" s="269" t="s">
        <v>55</v>
      </c>
      <c r="F3548" s="269" t="s">
        <v>634</v>
      </c>
      <c r="G3548" s="268">
        <f t="shared" si="520"/>
        <v>0</v>
      </c>
      <c r="H3548" s="268">
        <f t="shared" si="521"/>
        <v>0</v>
      </c>
      <c r="I3548" s="273">
        <f t="shared" si="522"/>
        <v>0</v>
      </c>
      <c r="J3548" s="272"/>
      <c r="K3548" s="274"/>
      <c r="L3548" s="268"/>
      <c r="M3548" s="268"/>
      <c r="N3548" s="272"/>
      <c r="O3548" s="268"/>
      <c r="P3548" s="268"/>
      <c r="Q3548" s="273"/>
      <c r="R3548" s="272"/>
    </row>
    <row r="3549" spans="1:18" ht="15" customHeight="1">
      <c r="A3549" s="265" t="s">
        <v>719</v>
      </c>
      <c r="B3549" s="588" t="s">
        <v>574</v>
      </c>
      <c r="C3549" s="601"/>
      <c r="D3549" s="269">
        <v>1263</v>
      </c>
      <c r="E3549" s="269" t="s">
        <v>55</v>
      </c>
      <c r="F3549" s="269" t="s">
        <v>633</v>
      </c>
      <c r="G3549" s="268">
        <f t="shared" si="520"/>
        <v>0</v>
      </c>
      <c r="H3549" s="268">
        <f t="shared" si="521"/>
        <v>0</v>
      </c>
      <c r="I3549" s="273">
        <f t="shared" si="522"/>
        <v>0</v>
      </c>
      <c r="J3549" s="272"/>
      <c r="K3549" s="274"/>
      <c r="L3549" s="268"/>
      <c r="M3549" s="268"/>
      <c r="N3549" s="272"/>
      <c r="O3549" s="268"/>
      <c r="P3549" s="268"/>
      <c r="Q3549" s="273"/>
      <c r="R3549" s="272"/>
    </row>
    <row r="3550" spans="1:18" ht="15" customHeight="1">
      <c r="A3550" s="265" t="s">
        <v>719</v>
      </c>
      <c r="B3550" s="588" t="s">
        <v>631</v>
      </c>
      <c r="C3550" s="601"/>
      <c r="D3550" s="269">
        <v>1264</v>
      </c>
      <c r="E3550" s="269" t="s">
        <v>55</v>
      </c>
      <c r="F3550" s="269" t="s">
        <v>630</v>
      </c>
      <c r="G3550" s="268">
        <f t="shared" si="520"/>
        <v>0</v>
      </c>
      <c r="H3550" s="268">
        <f t="shared" si="521"/>
        <v>0</v>
      </c>
      <c r="I3550" s="273">
        <f t="shared" si="522"/>
        <v>0</v>
      </c>
      <c r="J3550" s="272"/>
      <c r="K3550" s="274"/>
      <c r="L3550" s="268"/>
      <c r="M3550" s="268"/>
      <c r="N3550" s="272"/>
      <c r="O3550" s="268"/>
      <c r="P3550" s="268"/>
      <c r="Q3550" s="273"/>
      <c r="R3550" s="272"/>
    </row>
    <row r="3551" spans="1:18">
      <c r="A3551" s="265" t="s">
        <v>718</v>
      </c>
      <c r="B3551" s="588" t="s">
        <v>570</v>
      </c>
      <c r="C3551" s="589"/>
      <c r="D3551" s="269" t="s">
        <v>717</v>
      </c>
      <c r="E3551" s="269" t="s">
        <v>55</v>
      </c>
      <c r="F3551" s="269" t="s">
        <v>627</v>
      </c>
      <c r="G3551" s="268">
        <f t="shared" si="520"/>
        <v>0</v>
      </c>
      <c r="H3551" s="268">
        <f t="shared" si="521"/>
        <v>0</v>
      </c>
      <c r="I3551" s="273">
        <f t="shared" si="522"/>
        <v>0</v>
      </c>
      <c r="J3551" s="272"/>
      <c r="K3551" s="274">
        <v>0</v>
      </c>
      <c r="L3551" s="268">
        <v>0</v>
      </c>
      <c r="M3551" s="268">
        <v>0</v>
      </c>
      <c r="N3551" s="272"/>
      <c r="O3551" s="268">
        <v>0</v>
      </c>
      <c r="P3551" s="268">
        <v>0</v>
      </c>
      <c r="Q3551" s="273">
        <v>0</v>
      </c>
      <c r="R3551" s="272"/>
    </row>
    <row r="3552" spans="1:18" ht="15" customHeight="1">
      <c r="A3552" s="265" t="s">
        <v>716</v>
      </c>
      <c r="B3552" s="588" t="s">
        <v>625</v>
      </c>
      <c r="C3552" s="601"/>
      <c r="D3552" s="269" t="s">
        <v>715</v>
      </c>
      <c r="E3552" s="269" t="s">
        <v>55</v>
      </c>
      <c r="F3552" s="269" t="s">
        <v>623</v>
      </c>
      <c r="G3552" s="268">
        <f t="shared" si="520"/>
        <v>0</v>
      </c>
      <c r="H3552" s="268">
        <f t="shared" si="521"/>
        <v>0</v>
      </c>
      <c r="I3552" s="273">
        <f t="shared" si="522"/>
        <v>0</v>
      </c>
      <c r="J3552" s="272"/>
      <c r="K3552" s="274"/>
      <c r="L3552" s="268"/>
      <c r="M3552" s="268"/>
      <c r="N3552" s="272"/>
      <c r="O3552" s="268"/>
      <c r="P3552" s="268"/>
      <c r="Q3552" s="273"/>
      <c r="R3552" s="272"/>
    </row>
    <row r="3553" spans="1:18">
      <c r="A3553" s="265" t="s">
        <v>714</v>
      </c>
      <c r="B3553" s="588" t="s">
        <v>621</v>
      </c>
      <c r="C3553" s="589"/>
      <c r="D3553" s="269" t="s">
        <v>713</v>
      </c>
      <c r="E3553" s="269" t="s">
        <v>55</v>
      </c>
      <c r="F3553" s="269" t="s">
        <v>576</v>
      </c>
      <c r="G3553" s="268">
        <f t="shared" si="520"/>
        <v>0</v>
      </c>
      <c r="H3553" s="268">
        <f t="shared" si="521"/>
        <v>0</v>
      </c>
      <c r="I3553" s="273">
        <f t="shared" si="522"/>
        <v>0</v>
      </c>
      <c r="J3553" s="272"/>
      <c r="K3553" s="274">
        <v>0</v>
      </c>
      <c r="L3553" s="268">
        <v>0</v>
      </c>
      <c r="M3553" s="268">
        <v>0</v>
      </c>
      <c r="N3553" s="272"/>
      <c r="O3553" s="268">
        <v>0</v>
      </c>
      <c r="P3553" s="268">
        <v>0</v>
      </c>
      <c r="Q3553" s="273">
        <v>0</v>
      </c>
      <c r="R3553" s="272"/>
    </row>
    <row r="3554" spans="1:18" ht="15" customHeight="1">
      <c r="A3554" s="265" t="s">
        <v>712</v>
      </c>
      <c r="B3554" s="588" t="s">
        <v>618</v>
      </c>
      <c r="C3554" s="601"/>
      <c r="D3554" s="269" t="s">
        <v>711</v>
      </c>
      <c r="E3554" s="269" t="s">
        <v>55</v>
      </c>
      <c r="F3554" s="269" t="s">
        <v>616</v>
      </c>
      <c r="G3554" s="268">
        <f t="shared" si="520"/>
        <v>0</v>
      </c>
      <c r="H3554" s="268">
        <f t="shared" si="521"/>
        <v>0</v>
      </c>
      <c r="I3554" s="273">
        <f t="shared" si="522"/>
        <v>0</v>
      </c>
      <c r="J3554" s="272"/>
      <c r="K3554" s="274"/>
      <c r="L3554" s="268"/>
      <c r="M3554" s="268"/>
      <c r="N3554" s="272"/>
      <c r="O3554" s="268"/>
      <c r="P3554" s="268"/>
      <c r="Q3554" s="273"/>
      <c r="R3554" s="272"/>
    </row>
    <row r="3555" spans="1:18" ht="15" customHeight="1">
      <c r="A3555" s="265" t="s">
        <v>710</v>
      </c>
      <c r="B3555" s="588" t="s">
        <v>614</v>
      </c>
      <c r="C3555" s="601"/>
      <c r="D3555" s="269" t="s">
        <v>709</v>
      </c>
      <c r="E3555" s="269" t="s">
        <v>55</v>
      </c>
      <c r="F3555" s="269" t="s">
        <v>612</v>
      </c>
      <c r="G3555" s="268">
        <f t="shared" si="520"/>
        <v>0</v>
      </c>
      <c r="H3555" s="268">
        <f t="shared" si="521"/>
        <v>0</v>
      </c>
      <c r="I3555" s="273">
        <f t="shared" si="522"/>
        <v>0</v>
      </c>
      <c r="J3555" s="272"/>
      <c r="K3555" s="274"/>
      <c r="L3555" s="268"/>
      <c r="M3555" s="268"/>
      <c r="N3555" s="272"/>
      <c r="O3555" s="268"/>
      <c r="P3555" s="268"/>
      <c r="Q3555" s="273"/>
      <c r="R3555" s="272"/>
    </row>
    <row r="3556" spans="1:18" ht="15" customHeight="1">
      <c r="A3556" s="265" t="s">
        <v>708</v>
      </c>
      <c r="B3556" s="588" t="s">
        <v>610</v>
      </c>
      <c r="C3556" s="601"/>
      <c r="D3556" s="269" t="s">
        <v>707</v>
      </c>
      <c r="E3556" s="269" t="s">
        <v>55</v>
      </c>
      <c r="F3556" s="269" t="s">
        <v>608</v>
      </c>
      <c r="G3556" s="268">
        <f t="shared" si="520"/>
        <v>0</v>
      </c>
      <c r="H3556" s="268">
        <f t="shared" si="521"/>
        <v>0</v>
      </c>
      <c r="I3556" s="273">
        <f t="shared" si="522"/>
        <v>0</v>
      </c>
      <c r="J3556" s="272"/>
      <c r="K3556" s="274"/>
      <c r="L3556" s="268"/>
      <c r="M3556" s="268"/>
      <c r="N3556" s="272"/>
      <c r="O3556" s="268"/>
      <c r="P3556" s="268"/>
      <c r="Q3556" s="273"/>
      <c r="R3556" s="272"/>
    </row>
    <row r="3557" spans="1:18" ht="15" customHeight="1">
      <c r="A3557" s="265" t="s">
        <v>706</v>
      </c>
      <c r="B3557" s="588" t="s">
        <v>606</v>
      </c>
      <c r="C3557" s="601"/>
      <c r="D3557" s="269" t="s">
        <v>705</v>
      </c>
      <c r="E3557" s="269" t="s">
        <v>55</v>
      </c>
      <c r="F3557" s="269" t="s">
        <v>604</v>
      </c>
      <c r="G3557" s="268">
        <f t="shared" si="520"/>
        <v>0</v>
      </c>
      <c r="H3557" s="268">
        <f t="shared" si="521"/>
        <v>0</v>
      </c>
      <c r="I3557" s="273">
        <f t="shared" si="522"/>
        <v>0</v>
      </c>
      <c r="J3557" s="272"/>
      <c r="K3557" s="274"/>
      <c r="L3557" s="268"/>
      <c r="M3557" s="268"/>
      <c r="N3557" s="272"/>
      <c r="O3557" s="268"/>
      <c r="P3557" s="268"/>
      <c r="Q3557" s="273"/>
      <c r="R3557" s="272"/>
    </row>
    <row r="3558" spans="1:18" ht="15" customHeight="1">
      <c r="A3558" s="265" t="s">
        <v>704</v>
      </c>
      <c r="B3558" s="588" t="s">
        <v>602</v>
      </c>
      <c r="C3558" s="601"/>
      <c r="D3558" s="269" t="s">
        <v>703</v>
      </c>
      <c r="E3558" s="269" t="s">
        <v>55</v>
      </c>
      <c r="F3558" s="269" t="s">
        <v>600</v>
      </c>
      <c r="G3558" s="268">
        <f t="shared" si="520"/>
        <v>0</v>
      </c>
      <c r="H3558" s="268">
        <f t="shared" si="521"/>
        <v>0</v>
      </c>
      <c r="I3558" s="273">
        <f t="shared" si="522"/>
        <v>0</v>
      </c>
      <c r="J3558" s="272"/>
      <c r="K3558" s="274"/>
      <c r="L3558" s="268"/>
      <c r="M3558" s="268"/>
      <c r="N3558" s="272"/>
      <c r="O3558" s="268"/>
      <c r="P3558" s="268"/>
      <c r="Q3558" s="273"/>
      <c r="R3558" s="272"/>
    </row>
    <row r="3559" spans="1:18" ht="15" customHeight="1">
      <c r="A3559" s="265" t="s">
        <v>702</v>
      </c>
      <c r="B3559" s="588" t="s">
        <v>598</v>
      </c>
      <c r="C3559" s="601"/>
      <c r="D3559" s="269" t="s">
        <v>701</v>
      </c>
      <c r="E3559" s="269" t="s">
        <v>55</v>
      </c>
      <c r="F3559" s="269" t="s">
        <v>596</v>
      </c>
      <c r="G3559" s="268">
        <f t="shared" si="520"/>
        <v>0</v>
      </c>
      <c r="H3559" s="268">
        <f t="shared" si="521"/>
        <v>0</v>
      </c>
      <c r="I3559" s="273">
        <f t="shared" si="522"/>
        <v>0</v>
      </c>
      <c r="J3559" s="272"/>
      <c r="K3559" s="274"/>
      <c r="L3559" s="268"/>
      <c r="M3559" s="268"/>
      <c r="N3559" s="272"/>
      <c r="O3559" s="268"/>
      <c r="P3559" s="268"/>
      <c r="Q3559" s="273"/>
      <c r="R3559" s="272"/>
    </row>
    <row r="3560" spans="1:18" ht="15" customHeight="1">
      <c r="A3560" s="265" t="s">
        <v>700</v>
      </c>
      <c r="B3560" s="588" t="s">
        <v>594</v>
      </c>
      <c r="C3560" s="601"/>
      <c r="D3560" s="269" t="s">
        <v>699</v>
      </c>
      <c r="E3560" s="269" t="s">
        <v>55</v>
      </c>
      <c r="F3560" s="269" t="s">
        <v>592</v>
      </c>
      <c r="G3560" s="268">
        <f t="shared" si="520"/>
        <v>0</v>
      </c>
      <c r="H3560" s="268">
        <f t="shared" si="521"/>
        <v>0</v>
      </c>
      <c r="I3560" s="273">
        <f t="shared" si="522"/>
        <v>0</v>
      </c>
      <c r="J3560" s="272"/>
      <c r="K3560" s="274"/>
      <c r="L3560" s="268"/>
      <c r="M3560" s="268"/>
      <c r="N3560" s="272"/>
      <c r="O3560" s="268"/>
      <c r="P3560" s="268"/>
      <c r="Q3560" s="273"/>
      <c r="R3560" s="272"/>
    </row>
    <row r="3561" spans="1:18" ht="15" customHeight="1">
      <c r="A3561" s="265" t="s">
        <v>698</v>
      </c>
      <c r="B3561" s="588" t="s">
        <v>590</v>
      </c>
      <c r="C3561" s="601"/>
      <c r="D3561" s="269" t="s">
        <v>697</v>
      </c>
      <c r="E3561" s="269" t="s">
        <v>55</v>
      </c>
      <c r="F3561" s="269" t="s">
        <v>588</v>
      </c>
      <c r="G3561" s="268">
        <f t="shared" si="520"/>
        <v>0</v>
      </c>
      <c r="H3561" s="268">
        <f t="shared" si="521"/>
        <v>0</v>
      </c>
      <c r="I3561" s="273">
        <f t="shared" si="522"/>
        <v>0</v>
      </c>
      <c r="J3561" s="272"/>
      <c r="K3561" s="274"/>
      <c r="L3561" s="268"/>
      <c r="M3561" s="268"/>
      <c r="N3561" s="272"/>
      <c r="O3561" s="268"/>
      <c r="P3561" s="268"/>
      <c r="Q3561" s="273"/>
      <c r="R3561" s="272"/>
    </row>
    <row r="3562" spans="1:18" ht="15" customHeight="1">
      <c r="A3562" s="265" t="s">
        <v>696</v>
      </c>
      <c r="B3562" s="588" t="s">
        <v>586</v>
      </c>
      <c r="C3562" s="601"/>
      <c r="D3562" s="269" t="s">
        <v>695</v>
      </c>
      <c r="E3562" s="269" t="s">
        <v>55</v>
      </c>
      <c r="F3562" s="269" t="s">
        <v>584</v>
      </c>
      <c r="G3562" s="268">
        <f t="shared" si="520"/>
        <v>0</v>
      </c>
      <c r="H3562" s="268">
        <f t="shared" si="521"/>
        <v>0</v>
      </c>
      <c r="I3562" s="273">
        <f t="shared" si="522"/>
        <v>0</v>
      </c>
      <c r="J3562" s="272"/>
      <c r="K3562" s="274"/>
      <c r="L3562" s="268"/>
      <c r="M3562" s="268"/>
      <c r="N3562" s="272"/>
      <c r="O3562" s="268"/>
      <c r="P3562" s="268"/>
      <c r="Q3562" s="273"/>
      <c r="R3562" s="272"/>
    </row>
    <row r="3563" spans="1:18" ht="15" customHeight="1">
      <c r="A3563" s="265" t="s">
        <v>694</v>
      </c>
      <c r="B3563" s="588" t="s">
        <v>582</v>
      </c>
      <c r="C3563" s="601"/>
      <c r="D3563" s="269" t="s">
        <v>693</v>
      </c>
      <c r="E3563" s="269" t="s">
        <v>55</v>
      </c>
      <c r="F3563" s="269" t="s">
        <v>580</v>
      </c>
      <c r="G3563" s="268">
        <f t="shared" si="520"/>
        <v>0</v>
      </c>
      <c r="H3563" s="268">
        <f t="shared" si="521"/>
        <v>0</v>
      </c>
      <c r="I3563" s="273">
        <f t="shared" si="522"/>
        <v>0</v>
      </c>
      <c r="J3563" s="272"/>
      <c r="K3563" s="274"/>
      <c r="L3563" s="268"/>
      <c r="M3563" s="268"/>
      <c r="N3563" s="272"/>
      <c r="O3563" s="268"/>
      <c r="P3563" s="268"/>
      <c r="Q3563" s="273"/>
      <c r="R3563" s="272"/>
    </row>
    <row r="3564" spans="1:18" ht="25.5" customHeight="1">
      <c r="A3564" s="265" t="s">
        <v>692</v>
      </c>
      <c r="B3564" s="588" t="s">
        <v>578</v>
      </c>
      <c r="C3564" s="589"/>
      <c r="D3564" s="269" t="s">
        <v>691</v>
      </c>
      <c r="E3564" s="269" t="s">
        <v>55</v>
      </c>
      <c r="F3564" s="269" t="s">
        <v>576</v>
      </c>
      <c r="G3564" s="268">
        <f t="shared" si="520"/>
        <v>0</v>
      </c>
      <c r="H3564" s="268">
        <f t="shared" si="521"/>
        <v>0</v>
      </c>
      <c r="I3564" s="273">
        <f t="shared" si="522"/>
        <v>0</v>
      </c>
      <c r="J3564" s="272"/>
      <c r="K3564" s="274">
        <v>0</v>
      </c>
      <c r="L3564" s="268">
        <v>0</v>
      </c>
      <c r="M3564" s="268">
        <v>0</v>
      </c>
      <c r="N3564" s="272"/>
      <c r="O3564" s="268">
        <v>0</v>
      </c>
      <c r="P3564" s="268">
        <v>0</v>
      </c>
      <c r="Q3564" s="273">
        <v>0</v>
      </c>
      <c r="R3564" s="272"/>
    </row>
    <row r="3565" spans="1:18" ht="15" customHeight="1">
      <c r="A3565" s="265" t="s">
        <v>690</v>
      </c>
      <c r="B3565" s="588" t="s">
        <v>574</v>
      </c>
      <c r="C3565" s="601"/>
      <c r="D3565" s="269" t="s">
        <v>689</v>
      </c>
      <c r="E3565" s="269" t="s">
        <v>55</v>
      </c>
      <c r="F3565" s="269" t="s">
        <v>572</v>
      </c>
      <c r="G3565" s="268">
        <f t="shared" ref="G3565:G3599" si="523">K3565+O3565</f>
        <v>0</v>
      </c>
      <c r="H3565" s="268">
        <f t="shared" ref="H3565:H3599" si="524">L3565+P3565</f>
        <v>0</v>
      </c>
      <c r="I3565" s="273">
        <f t="shared" ref="I3565:I3599" si="525">M3565+Q3565</f>
        <v>0</v>
      </c>
      <c r="J3565" s="272"/>
      <c r="K3565" s="274"/>
      <c r="L3565" s="268"/>
      <c r="M3565" s="268"/>
      <c r="N3565" s="272"/>
      <c r="O3565" s="268"/>
      <c r="P3565" s="268"/>
      <c r="Q3565" s="273"/>
      <c r="R3565" s="272"/>
    </row>
    <row r="3566" spans="1:18" ht="15" customHeight="1">
      <c r="A3566" s="265" t="s">
        <v>688</v>
      </c>
      <c r="B3566" s="588" t="s">
        <v>570</v>
      </c>
      <c r="C3566" s="601"/>
      <c r="D3566" s="269" t="s">
        <v>687</v>
      </c>
      <c r="E3566" s="269" t="s">
        <v>55</v>
      </c>
      <c r="F3566" s="269" t="s">
        <v>568</v>
      </c>
      <c r="G3566" s="268">
        <f t="shared" si="523"/>
        <v>0</v>
      </c>
      <c r="H3566" s="268">
        <f t="shared" si="524"/>
        <v>0</v>
      </c>
      <c r="I3566" s="273">
        <f t="shared" si="525"/>
        <v>0</v>
      </c>
      <c r="J3566" s="272"/>
      <c r="K3566" s="274"/>
      <c r="L3566" s="268"/>
      <c r="M3566" s="268"/>
      <c r="N3566" s="272"/>
      <c r="O3566" s="268"/>
      <c r="P3566" s="268"/>
      <c r="Q3566" s="273"/>
      <c r="R3566" s="272"/>
    </row>
    <row r="3567" spans="1:18">
      <c r="A3567" s="265" t="s">
        <v>686</v>
      </c>
      <c r="B3567" s="588" t="s">
        <v>685</v>
      </c>
      <c r="C3567" s="589"/>
      <c r="D3567" s="269" t="s">
        <v>684</v>
      </c>
      <c r="E3567" s="269" t="s">
        <v>683</v>
      </c>
      <c r="F3567" s="269" t="s">
        <v>576</v>
      </c>
      <c r="G3567" s="268">
        <f t="shared" si="523"/>
        <v>2742044.17</v>
      </c>
      <c r="H3567" s="268">
        <f t="shared" si="524"/>
        <v>693372.91</v>
      </c>
      <c r="I3567" s="273">
        <f t="shared" si="525"/>
        <v>693372.91</v>
      </c>
      <c r="J3567" s="272"/>
      <c r="K3567" s="274">
        <v>2742044.17</v>
      </c>
      <c r="L3567" s="268">
        <v>693372.91</v>
      </c>
      <c r="M3567" s="268">
        <v>693372.91</v>
      </c>
      <c r="N3567" s="272"/>
      <c r="O3567" s="268">
        <v>0</v>
      </c>
      <c r="P3567" s="268">
        <v>0</v>
      </c>
      <c r="Q3567" s="273">
        <v>0</v>
      </c>
      <c r="R3567" s="272"/>
    </row>
    <row r="3568" spans="1:18" ht="25.5" customHeight="1">
      <c r="A3568" s="265" t="s">
        <v>682</v>
      </c>
      <c r="B3568" s="588" t="s">
        <v>681</v>
      </c>
      <c r="C3568" s="589"/>
      <c r="D3568" s="269" t="s">
        <v>680</v>
      </c>
      <c r="E3568" s="269" t="s">
        <v>55</v>
      </c>
      <c r="F3568" s="269" t="s">
        <v>576</v>
      </c>
      <c r="G3568" s="268">
        <f t="shared" si="523"/>
        <v>0</v>
      </c>
      <c r="H3568" s="268">
        <f t="shared" si="524"/>
        <v>0</v>
      </c>
      <c r="I3568" s="273">
        <f t="shared" si="525"/>
        <v>0</v>
      </c>
      <c r="J3568" s="272"/>
      <c r="K3568" s="274">
        <v>0</v>
      </c>
      <c r="L3568" s="268">
        <v>0</v>
      </c>
      <c r="M3568" s="268">
        <v>0</v>
      </c>
      <c r="N3568" s="272"/>
      <c r="O3568" s="268">
        <v>0</v>
      </c>
      <c r="P3568" s="268">
        <v>0</v>
      </c>
      <c r="Q3568" s="273">
        <v>0</v>
      </c>
      <c r="R3568" s="272"/>
    </row>
    <row r="3569" spans="1:18" ht="15" customHeight="1">
      <c r="A3569" s="265" t="s">
        <v>679</v>
      </c>
      <c r="B3569" s="588" t="s">
        <v>678</v>
      </c>
      <c r="C3569" s="601"/>
      <c r="D3569" s="269" t="s">
        <v>677</v>
      </c>
      <c r="E3569" s="269" t="s">
        <v>55</v>
      </c>
      <c r="F3569" s="269" t="s">
        <v>673</v>
      </c>
      <c r="G3569" s="268">
        <f t="shared" si="523"/>
        <v>0</v>
      </c>
      <c r="H3569" s="268">
        <f t="shared" si="524"/>
        <v>0</v>
      </c>
      <c r="I3569" s="273">
        <f t="shared" si="525"/>
        <v>0</v>
      </c>
      <c r="J3569" s="272"/>
      <c r="K3569" s="274"/>
      <c r="L3569" s="268"/>
      <c r="M3569" s="268"/>
      <c r="N3569" s="272"/>
      <c r="O3569" s="268"/>
      <c r="P3569" s="268"/>
      <c r="Q3569" s="273"/>
      <c r="R3569" s="272"/>
    </row>
    <row r="3570" spans="1:18" ht="15" customHeight="1">
      <c r="A3570" s="265" t="s">
        <v>676</v>
      </c>
      <c r="B3570" s="588" t="s">
        <v>675</v>
      </c>
      <c r="C3570" s="601"/>
      <c r="D3570" s="269" t="s">
        <v>674</v>
      </c>
      <c r="E3570" s="269" t="s">
        <v>55</v>
      </c>
      <c r="F3570" s="269" t="s">
        <v>673</v>
      </c>
      <c r="G3570" s="268">
        <f t="shared" si="523"/>
        <v>0</v>
      </c>
      <c r="H3570" s="268">
        <f t="shared" si="524"/>
        <v>0</v>
      </c>
      <c r="I3570" s="273">
        <f t="shared" si="525"/>
        <v>0</v>
      </c>
      <c r="J3570" s="272"/>
      <c r="K3570" s="274"/>
      <c r="L3570" s="268"/>
      <c r="M3570" s="268"/>
      <c r="N3570" s="272"/>
      <c r="O3570" s="268"/>
      <c r="P3570" s="268"/>
      <c r="Q3570" s="273"/>
      <c r="R3570" s="272"/>
    </row>
    <row r="3571" spans="1:18" ht="15" customHeight="1">
      <c r="A3571" s="265" t="s">
        <v>672</v>
      </c>
      <c r="B3571" s="588" t="s">
        <v>640</v>
      </c>
      <c r="C3571" s="601"/>
      <c r="D3571" s="269" t="s">
        <v>671</v>
      </c>
      <c r="E3571" s="269" t="s">
        <v>55</v>
      </c>
      <c r="F3571" s="269" t="s">
        <v>670</v>
      </c>
      <c r="G3571" s="268">
        <f t="shared" si="523"/>
        <v>0</v>
      </c>
      <c r="H3571" s="268">
        <f t="shared" si="524"/>
        <v>0</v>
      </c>
      <c r="I3571" s="273">
        <f t="shared" si="525"/>
        <v>0</v>
      </c>
      <c r="J3571" s="272"/>
      <c r="K3571" s="274"/>
      <c r="L3571" s="268"/>
      <c r="M3571" s="268"/>
      <c r="N3571" s="272"/>
      <c r="O3571" s="268"/>
      <c r="P3571" s="268"/>
      <c r="Q3571" s="273"/>
      <c r="R3571" s="272"/>
    </row>
    <row r="3572" spans="1:18" ht="15" customHeight="1">
      <c r="A3572" s="265" t="s">
        <v>669</v>
      </c>
      <c r="B3572" s="588" t="s">
        <v>574</v>
      </c>
      <c r="C3572" s="601"/>
      <c r="D3572" s="269">
        <v>2123</v>
      </c>
      <c r="E3572" s="269" t="s">
        <v>55</v>
      </c>
      <c r="F3572" s="269" t="s">
        <v>668</v>
      </c>
      <c r="G3572" s="268">
        <f t="shared" si="523"/>
        <v>0</v>
      </c>
      <c r="H3572" s="268">
        <f t="shared" si="524"/>
        <v>0</v>
      </c>
      <c r="I3572" s="273">
        <f t="shared" si="525"/>
        <v>0</v>
      </c>
      <c r="J3572" s="272"/>
      <c r="K3572" s="274"/>
      <c r="L3572" s="268"/>
      <c r="M3572" s="268"/>
      <c r="N3572" s="272"/>
      <c r="O3572" s="268"/>
      <c r="P3572" s="268"/>
      <c r="Q3572" s="273"/>
      <c r="R3572" s="272"/>
    </row>
    <row r="3573" spans="1:18" ht="15" customHeight="1">
      <c r="A3573" s="265" t="s">
        <v>667</v>
      </c>
      <c r="B3573" s="588" t="s">
        <v>570</v>
      </c>
      <c r="C3573" s="601"/>
      <c r="D3573" s="269" t="s">
        <v>666</v>
      </c>
      <c r="E3573" s="269" t="s">
        <v>55</v>
      </c>
      <c r="F3573" s="269" t="s">
        <v>665</v>
      </c>
      <c r="G3573" s="268">
        <f t="shared" si="523"/>
        <v>0</v>
      </c>
      <c r="H3573" s="268">
        <f t="shared" si="524"/>
        <v>0</v>
      </c>
      <c r="I3573" s="273">
        <f t="shared" si="525"/>
        <v>0</v>
      </c>
      <c r="J3573" s="272"/>
      <c r="K3573" s="274"/>
      <c r="L3573" s="268"/>
      <c r="M3573" s="268"/>
      <c r="N3573" s="272"/>
      <c r="O3573" s="268"/>
      <c r="P3573" s="268"/>
      <c r="Q3573" s="273"/>
      <c r="R3573" s="272"/>
    </row>
    <row r="3574" spans="1:18" ht="25.5" customHeight="1">
      <c r="A3574" s="265" t="s">
        <v>664</v>
      </c>
      <c r="B3574" s="588" t="s">
        <v>663</v>
      </c>
      <c r="C3574" s="589"/>
      <c r="D3574" s="269" t="s">
        <v>662</v>
      </c>
      <c r="E3574" s="269" t="s">
        <v>55</v>
      </c>
      <c r="F3574" s="269" t="s">
        <v>576</v>
      </c>
      <c r="G3574" s="268">
        <f t="shared" si="523"/>
        <v>2742044.17</v>
      </c>
      <c r="H3574" s="268">
        <f t="shared" si="524"/>
        <v>693372.91</v>
      </c>
      <c r="I3574" s="273">
        <f t="shared" si="525"/>
        <v>693372.91</v>
      </c>
      <c r="J3574" s="272"/>
      <c r="K3574" s="274">
        <v>2742044.17</v>
      </c>
      <c r="L3574" s="268">
        <v>693372.91</v>
      </c>
      <c r="M3574" s="268">
        <v>693372.91</v>
      </c>
      <c r="N3574" s="272"/>
      <c r="O3574" s="268">
        <v>0</v>
      </c>
      <c r="P3574" s="268">
        <v>0</v>
      </c>
      <c r="Q3574" s="273">
        <v>0</v>
      </c>
      <c r="R3574" s="272"/>
    </row>
    <row r="3575" spans="1:18" ht="15" customHeight="1">
      <c r="A3575" s="265" t="s">
        <v>661</v>
      </c>
      <c r="B3575" s="588" t="s">
        <v>660</v>
      </c>
      <c r="C3575" s="601"/>
      <c r="D3575" s="269" t="s">
        <v>659</v>
      </c>
      <c r="E3575" s="269" t="s">
        <v>55</v>
      </c>
      <c r="F3575" s="269" t="s">
        <v>658</v>
      </c>
      <c r="G3575" s="268">
        <f t="shared" si="523"/>
        <v>0</v>
      </c>
      <c r="H3575" s="268">
        <f t="shared" si="524"/>
        <v>0</v>
      </c>
      <c r="I3575" s="273">
        <f t="shared" si="525"/>
        <v>0</v>
      </c>
      <c r="J3575" s="272"/>
      <c r="K3575" s="274"/>
      <c r="L3575" s="268"/>
      <c r="M3575" s="268"/>
      <c r="N3575" s="272"/>
      <c r="O3575" s="268"/>
      <c r="P3575" s="268"/>
      <c r="Q3575" s="273"/>
      <c r="R3575" s="272"/>
    </row>
    <row r="3576" spans="1:18" ht="15" customHeight="1">
      <c r="A3576" s="265" t="s">
        <v>657</v>
      </c>
      <c r="B3576" s="588" t="s">
        <v>656</v>
      </c>
      <c r="C3576" s="601"/>
      <c r="D3576" s="269" t="s">
        <v>655</v>
      </c>
      <c r="E3576" s="269" t="s">
        <v>55</v>
      </c>
      <c r="F3576" s="269" t="s">
        <v>654</v>
      </c>
      <c r="G3576" s="268">
        <f t="shared" si="523"/>
        <v>0</v>
      </c>
      <c r="H3576" s="268">
        <f t="shared" si="524"/>
        <v>0</v>
      </c>
      <c r="I3576" s="273">
        <f t="shared" si="525"/>
        <v>0</v>
      </c>
      <c r="J3576" s="272"/>
      <c r="K3576" s="274"/>
      <c r="L3576" s="268"/>
      <c r="M3576" s="268"/>
      <c r="N3576" s="272"/>
      <c r="O3576" s="268"/>
      <c r="P3576" s="268"/>
      <c r="Q3576" s="273"/>
      <c r="R3576" s="272"/>
    </row>
    <row r="3577" spans="1:18" ht="15" customHeight="1">
      <c r="A3577" s="265" t="s">
        <v>653</v>
      </c>
      <c r="B3577" s="588" t="s">
        <v>652</v>
      </c>
      <c r="C3577" s="601"/>
      <c r="D3577" s="269" t="s">
        <v>651</v>
      </c>
      <c r="E3577" s="269" t="s">
        <v>55</v>
      </c>
      <c r="F3577" s="269" t="s">
        <v>650</v>
      </c>
      <c r="G3577" s="268">
        <f t="shared" si="523"/>
        <v>0</v>
      </c>
      <c r="H3577" s="268">
        <f t="shared" si="524"/>
        <v>0</v>
      </c>
      <c r="I3577" s="273">
        <f t="shared" si="525"/>
        <v>0</v>
      </c>
      <c r="J3577" s="272"/>
      <c r="K3577" s="274"/>
      <c r="L3577" s="268"/>
      <c r="M3577" s="268"/>
      <c r="N3577" s="272"/>
      <c r="O3577" s="268"/>
      <c r="P3577" s="268"/>
      <c r="Q3577" s="273"/>
      <c r="R3577" s="272"/>
    </row>
    <row r="3578" spans="1:18" ht="15" customHeight="1">
      <c r="A3578" s="265" t="s">
        <v>649</v>
      </c>
      <c r="B3578" s="588" t="s">
        <v>648</v>
      </c>
      <c r="C3578" s="601"/>
      <c r="D3578" s="269" t="s">
        <v>647</v>
      </c>
      <c r="E3578" s="269" t="s">
        <v>55</v>
      </c>
      <c r="F3578" s="269" t="s">
        <v>646</v>
      </c>
      <c r="G3578" s="268">
        <f t="shared" si="523"/>
        <v>0</v>
      </c>
      <c r="H3578" s="268">
        <f t="shared" si="524"/>
        <v>0</v>
      </c>
      <c r="I3578" s="273">
        <f t="shared" si="525"/>
        <v>0</v>
      </c>
      <c r="J3578" s="272"/>
      <c r="K3578" s="274"/>
      <c r="L3578" s="268"/>
      <c r="M3578" s="268"/>
      <c r="N3578" s="272"/>
      <c r="O3578" s="268"/>
      <c r="P3578" s="268"/>
      <c r="Q3578" s="273"/>
      <c r="R3578" s="272"/>
    </row>
    <row r="3579" spans="1:18">
      <c r="A3579" s="265" t="s">
        <v>645</v>
      </c>
      <c r="B3579" s="588" t="s">
        <v>644</v>
      </c>
      <c r="C3579" s="589"/>
      <c r="D3579" s="269" t="s">
        <v>643</v>
      </c>
      <c r="E3579" s="269" t="s">
        <v>55</v>
      </c>
      <c r="F3579" s="269" t="s">
        <v>642</v>
      </c>
      <c r="G3579" s="268">
        <f t="shared" si="523"/>
        <v>900000</v>
      </c>
      <c r="H3579" s="268">
        <f t="shared" si="524"/>
        <v>121328.74</v>
      </c>
      <c r="I3579" s="273">
        <f t="shared" si="525"/>
        <v>121328.74</v>
      </c>
      <c r="J3579" s="272"/>
      <c r="K3579" s="274">
        <v>900000</v>
      </c>
      <c r="L3579" s="268">
        <v>121328.74</v>
      </c>
      <c r="M3579" s="268">
        <v>121328.74</v>
      </c>
      <c r="N3579" s="272"/>
      <c r="O3579" s="268">
        <v>0</v>
      </c>
      <c r="P3579" s="268">
        <v>0</v>
      </c>
      <c r="Q3579" s="273">
        <v>0</v>
      </c>
      <c r="R3579" s="272"/>
    </row>
    <row r="3580" spans="1:18">
      <c r="A3580" s="265" t="s">
        <v>641</v>
      </c>
      <c r="B3580" s="588" t="s">
        <v>640</v>
      </c>
      <c r="C3580" s="589"/>
      <c r="D3580" s="269" t="s">
        <v>639</v>
      </c>
      <c r="E3580" s="269" t="s">
        <v>55</v>
      </c>
      <c r="F3580" s="269" t="s">
        <v>638</v>
      </c>
      <c r="G3580" s="268">
        <f t="shared" si="523"/>
        <v>792044.17</v>
      </c>
      <c r="H3580" s="268">
        <f t="shared" si="524"/>
        <v>222044.17</v>
      </c>
      <c r="I3580" s="273">
        <f t="shared" si="525"/>
        <v>222044.17</v>
      </c>
      <c r="J3580" s="272"/>
      <c r="K3580" s="274">
        <v>792044.17</v>
      </c>
      <c r="L3580" s="268">
        <v>222044.17</v>
      </c>
      <c r="M3580" s="268">
        <v>222044.17</v>
      </c>
      <c r="N3580" s="272"/>
      <c r="O3580" s="268">
        <v>0</v>
      </c>
      <c r="P3580" s="268">
        <v>0</v>
      </c>
      <c r="Q3580" s="273">
        <v>0</v>
      </c>
      <c r="R3580" s="272"/>
    </row>
    <row r="3581" spans="1:18" ht="15" customHeight="1">
      <c r="A3581" s="265" t="s">
        <v>637</v>
      </c>
      <c r="B3581" s="588" t="s">
        <v>636</v>
      </c>
      <c r="C3581" s="601"/>
      <c r="D3581" s="269" t="s">
        <v>635</v>
      </c>
      <c r="E3581" s="269" t="s">
        <v>55</v>
      </c>
      <c r="F3581" s="269" t="s">
        <v>634</v>
      </c>
      <c r="G3581" s="268">
        <f t="shared" si="523"/>
        <v>0</v>
      </c>
      <c r="H3581" s="268">
        <f t="shared" si="524"/>
        <v>0</v>
      </c>
      <c r="I3581" s="273">
        <f t="shared" si="525"/>
        <v>0</v>
      </c>
      <c r="J3581" s="272"/>
      <c r="K3581" s="274"/>
      <c r="L3581" s="268"/>
      <c r="M3581" s="268"/>
      <c r="N3581" s="272"/>
      <c r="O3581" s="268"/>
      <c r="P3581" s="268"/>
      <c r="Q3581" s="273"/>
      <c r="R3581" s="272"/>
    </row>
    <row r="3582" spans="1:18" ht="15" customHeight="1">
      <c r="A3582" s="265" t="s">
        <v>632</v>
      </c>
      <c r="B3582" s="588" t="s">
        <v>574</v>
      </c>
      <c r="C3582" s="601"/>
      <c r="D3582" s="269">
        <v>2263</v>
      </c>
      <c r="E3582" s="269" t="s">
        <v>55</v>
      </c>
      <c r="F3582" s="269" t="s">
        <v>633</v>
      </c>
      <c r="G3582" s="268">
        <f t="shared" si="523"/>
        <v>0</v>
      </c>
      <c r="H3582" s="268">
        <f t="shared" si="524"/>
        <v>0</v>
      </c>
      <c r="I3582" s="273">
        <f t="shared" si="525"/>
        <v>0</v>
      </c>
      <c r="J3582" s="272"/>
      <c r="K3582" s="274"/>
      <c r="L3582" s="268"/>
      <c r="M3582" s="268"/>
      <c r="N3582" s="272"/>
      <c r="O3582" s="268"/>
      <c r="P3582" s="268"/>
      <c r="Q3582" s="273"/>
      <c r="R3582" s="272"/>
    </row>
    <row r="3583" spans="1:18" ht="15" customHeight="1">
      <c r="A3583" s="265" t="s">
        <v>632</v>
      </c>
      <c r="B3583" s="588" t="s">
        <v>631</v>
      </c>
      <c r="C3583" s="601"/>
      <c r="D3583" s="269">
        <v>2264</v>
      </c>
      <c r="E3583" s="269" t="s">
        <v>55</v>
      </c>
      <c r="F3583" s="269" t="s">
        <v>630</v>
      </c>
      <c r="G3583" s="268">
        <f t="shared" si="523"/>
        <v>0</v>
      </c>
      <c r="H3583" s="268">
        <f t="shared" si="524"/>
        <v>0</v>
      </c>
      <c r="I3583" s="273">
        <f t="shared" si="525"/>
        <v>0</v>
      </c>
      <c r="J3583" s="272"/>
      <c r="K3583" s="274"/>
      <c r="L3583" s="268"/>
      <c r="M3583" s="268"/>
      <c r="N3583" s="272"/>
      <c r="O3583" s="268"/>
      <c r="P3583" s="268"/>
      <c r="Q3583" s="273"/>
      <c r="R3583" s="272"/>
    </row>
    <row r="3584" spans="1:18">
      <c r="A3584" s="265" t="s">
        <v>629</v>
      </c>
      <c r="B3584" s="588" t="s">
        <v>570</v>
      </c>
      <c r="C3584" s="589"/>
      <c r="D3584" s="269" t="s">
        <v>628</v>
      </c>
      <c r="E3584" s="269" t="s">
        <v>55</v>
      </c>
      <c r="F3584" s="269" t="s">
        <v>627</v>
      </c>
      <c r="G3584" s="268">
        <f t="shared" si="523"/>
        <v>500000</v>
      </c>
      <c r="H3584" s="268">
        <f t="shared" si="524"/>
        <v>100000</v>
      </c>
      <c r="I3584" s="273">
        <f t="shared" si="525"/>
        <v>100000</v>
      </c>
      <c r="J3584" s="272"/>
      <c r="K3584" s="274">
        <v>500000</v>
      </c>
      <c r="L3584" s="268">
        <v>100000</v>
      </c>
      <c r="M3584" s="268">
        <v>100000</v>
      </c>
      <c r="N3584" s="272"/>
      <c r="O3584" s="268">
        <v>0</v>
      </c>
      <c r="P3584" s="268">
        <v>0</v>
      </c>
      <c r="Q3584" s="273">
        <v>0</v>
      </c>
      <c r="R3584" s="272"/>
    </row>
    <row r="3585" spans="1:18" ht="15" customHeight="1">
      <c r="A3585" s="265" t="s">
        <v>626</v>
      </c>
      <c r="B3585" s="588" t="s">
        <v>625</v>
      </c>
      <c r="C3585" s="601"/>
      <c r="D3585" s="269" t="s">
        <v>624</v>
      </c>
      <c r="E3585" s="269" t="s">
        <v>55</v>
      </c>
      <c r="F3585" s="269" t="s">
        <v>623</v>
      </c>
      <c r="G3585" s="268">
        <f t="shared" si="523"/>
        <v>0</v>
      </c>
      <c r="H3585" s="268">
        <f t="shared" si="524"/>
        <v>0</v>
      </c>
      <c r="I3585" s="273">
        <f t="shared" si="525"/>
        <v>0</v>
      </c>
      <c r="J3585" s="272"/>
      <c r="K3585" s="274"/>
      <c r="L3585" s="268"/>
      <c r="M3585" s="268"/>
      <c r="N3585" s="272"/>
      <c r="O3585" s="268"/>
      <c r="P3585" s="268"/>
      <c r="Q3585" s="273"/>
      <c r="R3585" s="272"/>
    </row>
    <row r="3586" spans="1:18">
      <c r="A3586" s="265" t="s">
        <v>622</v>
      </c>
      <c r="B3586" s="588" t="s">
        <v>621</v>
      </c>
      <c r="C3586" s="589"/>
      <c r="D3586" s="269" t="s">
        <v>620</v>
      </c>
      <c r="E3586" s="269" t="s">
        <v>55</v>
      </c>
      <c r="F3586" s="269" t="s">
        <v>576</v>
      </c>
      <c r="G3586" s="268">
        <f t="shared" si="523"/>
        <v>550000</v>
      </c>
      <c r="H3586" s="268">
        <f t="shared" si="524"/>
        <v>250000</v>
      </c>
      <c r="I3586" s="273">
        <f t="shared" si="525"/>
        <v>250000</v>
      </c>
      <c r="J3586" s="272"/>
      <c r="K3586" s="274">
        <v>550000</v>
      </c>
      <c r="L3586" s="268">
        <v>250000</v>
      </c>
      <c r="M3586" s="268">
        <v>250000</v>
      </c>
      <c r="N3586" s="272"/>
      <c r="O3586" s="268">
        <v>0</v>
      </c>
      <c r="P3586" s="268">
        <v>0</v>
      </c>
      <c r="Q3586" s="273">
        <v>0</v>
      </c>
      <c r="R3586" s="272"/>
    </row>
    <row r="3587" spans="1:18" ht="15" customHeight="1">
      <c r="A3587" s="265" t="s">
        <v>619</v>
      </c>
      <c r="B3587" s="588" t="s">
        <v>618</v>
      </c>
      <c r="C3587" s="601"/>
      <c r="D3587" s="269" t="s">
        <v>617</v>
      </c>
      <c r="E3587" s="269" t="s">
        <v>55</v>
      </c>
      <c r="F3587" s="269" t="s">
        <v>616</v>
      </c>
      <c r="G3587" s="268">
        <f t="shared" si="523"/>
        <v>0</v>
      </c>
      <c r="H3587" s="268">
        <f t="shared" si="524"/>
        <v>0</v>
      </c>
      <c r="I3587" s="273">
        <f t="shared" si="525"/>
        <v>0</v>
      </c>
      <c r="J3587" s="272"/>
      <c r="K3587" s="274"/>
      <c r="L3587" s="268"/>
      <c r="M3587" s="268"/>
      <c r="N3587" s="272"/>
      <c r="O3587" s="268"/>
      <c r="P3587" s="268"/>
      <c r="Q3587" s="273"/>
      <c r="R3587" s="272"/>
    </row>
    <row r="3588" spans="1:18" ht="15" customHeight="1">
      <c r="A3588" s="265" t="s">
        <v>615</v>
      </c>
      <c r="B3588" s="588" t="s">
        <v>614</v>
      </c>
      <c r="C3588" s="601"/>
      <c r="D3588" s="269" t="s">
        <v>613</v>
      </c>
      <c r="E3588" s="269" t="s">
        <v>55</v>
      </c>
      <c r="F3588" s="269" t="s">
        <v>612</v>
      </c>
      <c r="G3588" s="268">
        <f t="shared" si="523"/>
        <v>0</v>
      </c>
      <c r="H3588" s="268">
        <f t="shared" si="524"/>
        <v>0</v>
      </c>
      <c r="I3588" s="273">
        <f t="shared" si="525"/>
        <v>0</v>
      </c>
      <c r="J3588" s="272"/>
      <c r="K3588" s="274"/>
      <c r="L3588" s="268"/>
      <c r="M3588" s="268"/>
      <c r="N3588" s="272"/>
      <c r="O3588" s="268"/>
      <c r="P3588" s="268"/>
      <c r="Q3588" s="273"/>
      <c r="R3588" s="272"/>
    </row>
    <row r="3589" spans="1:18" ht="15" customHeight="1">
      <c r="A3589" s="265" t="s">
        <v>611</v>
      </c>
      <c r="B3589" s="588" t="s">
        <v>610</v>
      </c>
      <c r="C3589" s="601"/>
      <c r="D3589" s="269" t="s">
        <v>609</v>
      </c>
      <c r="E3589" s="269" t="s">
        <v>55</v>
      </c>
      <c r="F3589" s="269" t="s">
        <v>608</v>
      </c>
      <c r="G3589" s="268">
        <f t="shared" si="523"/>
        <v>0</v>
      </c>
      <c r="H3589" s="268">
        <f t="shared" si="524"/>
        <v>0</v>
      </c>
      <c r="I3589" s="273">
        <f t="shared" si="525"/>
        <v>0</v>
      </c>
      <c r="J3589" s="272"/>
      <c r="K3589" s="274"/>
      <c r="L3589" s="268"/>
      <c r="M3589" s="268"/>
      <c r="N3589" s="272"/>
      <c r="O3589" s="268"/>
      <c r="P3589" s="268"/>
      <c r="Q3589" s="273"/>
      <c r="R3589" s="272"/>
    </row>
    <row r="3590" spans="1:18" ht="15" customHeight="1">
      <c r="A3590" s="265" t="s">
        <v>607</v>
      </c>
      <c r="B3590" s="588" t="s">
        <v>606</v>
      </c>
      <c r="C3590" s="601"/>
      <c r="D3590" s="269" t="s">
        <v>605</v>
      </c>
      <c r="E3590" s="269" t="s">
        <v>55</v>
      </c>
      <c r="F3590" s="269" t="s">
        <v>604</v>
      </c>
      <c r="G3590" s="268">
        <f t="shared" si="523"/>
        <v>0</v>
      </c>
      <c r="H3590" s="268">
        <f t="shared" si="524"/>
        <v>0</v>
      </c>
      <c r="I3590" s="273">
        <f t="shared" si="525"/>
        <v>0</v>
      </c>
      <c r="J3590" s="272"/>
      <c r="K3590" s="274"/>
      <c r="L3590" s="268"/>
      <c r="M3590" s="268"/>
      <c r="N3590" s="272"/>
      <c r="O3590" s="268"/>
      <c r="P3590" s="268"/>
      <c r="Q3590" s="273"/>
      <c r="R3590" s="272"/>
    </row>
    <row r="3591" spans="1:18" ht="15" customHeight="1">
      <c r="A3591" s="265" t="s">
        <v>603</v>
      </c>
      <c r="B3591" s="588" t="s">
        <v>602</v>
      </c>
      <c r="C3591" s="601"/>
      <c r="D3591" s="269" t="s">
        <v>601</v>
      </c>
      <c r="E3591" s="269" t="s">
        <v>55</v>
      </c>
      <c r="F3591" s="269" t="s">
        <v>600</v>
      </c>
      <c r="G3591" s="268">
        <f t="shared" si="523"/>
        <v>0</v>
      </c>
      <c r="H3591" s="268">
        <f t="shared" si="524"/>
        <v>0</v>
      </c>
      <c r="I3591" s="273">
        <f t="shared" si="525"/>
        <v>0</v>
      </c>
      <c r="J3591" s="272"/>
      <c r="K3591" s="274"/>
      <c r="L3591" s="268"/>
      <c r="M3591" s="268"/>
      <c r="N3591" s="272"/>
      <c r="O3591" s="268"/>
      <c r="P3591" s="268"/>
      <c r="Q3591" s="273"/>
      <c r="R3591" s="272"/>
    </row>
    <row r="3592" spans="1:18" ht="25.5" customHeight="1">
      <c r="A3592" s="265" t="s">
        <v>599</v>
      </c>
      <c r="B3592" s="588" t="s">
        <v>598</v>
      </c>
      <c r="C3592" s="589"/>
      <c r="D3592" s="269" t="s">
        <v>597</v>
      </c>
      <c r="E3592" s="269" t="s">
        <v>55</v>
      </c>
      <c r="F3592" s="269" t="s">
        <v>596</v>
      </c>
      <c r="G3592" s="268">
        <f t="shared" si="523"/>
        <v>450000</v>
      </c>
      <c r="H3592" s="268">
        <f t="shared" si="524"/>
        <v>150000</v>
      </c>
      <c r="I3592" s="273">
        <f t="shared" si="525"/>
        <v>150000</v>
      </c>
      <c r="J3592" s="272"/>
      <c r="K3592" s="274">
        <v>450000</v>
      </c>
      <c r="L3592" s="268">
        <v>150000</v>
      </c>
      <c r="M3592" s="268">
        <v>150000</v>
      </c>
      <c r="N3592" s="272"/>
      <c r="O3592" s="268"/>
      <c r="P3592" s="268"/>
      <c r="Q3592" s="273"/>
      <c r="R3592" s="272"/>
    </row>
    <row r="3593" spans="1:18" ht="15" customHeight="1">
      <c r="A3593" s="265" t="s">
        <v>595</v>
      </c>
      <c r="B3593" s="588" t="s">
        <v>594</v>
      </c>
      <c r="C3593" s="601"/>
      <c r="D3593" s="269" t="s">
        <v>593</v>
      </c>
      <c r="E3593" s="269" t="s">
        <v>55</v>
      </c>
      <c r="F3593" s="269" t="s">
        <v>592</v>
      </c>
      <c r="G3593" s="268">
        <f t="shared" si="523"/>
        <v>0</v>
      </c>
      <c r="H3593" s="268">
        <f t="shared" si="524"/>
        <v>0</v>
      </c>
      <c r="I3593" s="273">
        <f t="shared" si="525"/>
        <v>0</v>
      </c>
      <c r="J3593" s="272"/>
      <c r="K3593" s="274"/>
      <c r="L3593" s="268"/>
      <c r="M3593" s="268"/>
      <c r="N3593" s="272"/>
      <c r="O3593" s="268"/>
      <c r="P3593" s="268"/>
      <c r="Q3593" s="273"/>
      <c r="R3593" s="272"/>
    </row>
    <row r="3594" spans="1:18" ht="25.5" customHeight="1">
      <c r="A3594" s="265" t="s">
        <v>591</v>
      </c>
      <c r="B3594" s="588" t="s">
        <v>590</v>
      </c>
      <c r="C3594" s="589"/>
      <c r="D3594" s="269" t="s">
        <v>589</v>
      </c>
      <c r="E3594" s="269" t="s">
        <v>55</v>
      </c>
      <c r="F3594" s="269" t="s">
        <v>588</v>
      </c>
      <c r="G3594" s="268">
        <f t="shared" si="523"/>
        <v>100000</v>
      </c>
      <c r="H3594" s="268">
        <f t="shared" si="524"/>
        <v>100000</v>
      </c>
      <c r="I3594" s="273">
        <f t="shared" si="525"/>
        <v>100000</v>
      </c>
      <c r="J3594" s="272"/>
      <c r="K3594" s="274">
        <v>100000</v>
      </c>
      <c r="L3594" s="268">
        <v>100000</v>
      </c>
      <c r="M3594" s="268">
        <v>100000</v>
      </c>
      <c r="N3594" s="272"/>
      <c r="O3594" s="268"/>
      <c r="P3594" s="268"/>
      <c r="Q3594" s="273"/>
      <c r="R3594" s="272"/>
    </row>
    <row r="3595" spans="1:18" ht="15" customHeight="1">
      <c r="A3595" s="265" t="s">
        <v>587</v>
      </c>
      <c r="B3595" s="588" t="s">
        <v>586</v>
      </c>
      <c r="C3595" s="601"/>
      <c r="D3595" s="269" t="s">
        <v>585</v>
      </c>
      <c r="E3595" s="269" t="s">
        <v>55</v>
      </c>
      <c r="F3595" s="269" t="s">
        <v>584</v>
      </c>
      <c r="G3595" s="268">
        <f t="shared" si="523"/>
        <v>0</v>
      </c>
      <c r="H3595" s="268">
        <f t="shared" si="524"/>
        <v>0</v>
      </c>
      <c r="I3595" s="273">
        <f t="shared" si="525"/>
        <v>0</v>
      </c>
      <c r="J3595" s="272"/>
      <c r="K3595" s="274"/>
      <c r="L3595" s="268"/>
      <c r="M3595" s="268"/>
      <c r="N3595" s="272"/>
      <c r="O3595" s="268"/>
      <c r="P3595" s="268"/>
      <c r="Q3595" s="273"/>
      <c r="R3595" s="272"/>
    </row>
    <row r="3596" spans="1:18" ht="15" customHeight="1">
      <c r="A3596" s="265" t="s">
        <v>583</v>
      </c>
      <c r="B3596" s="588" t="s">
        <v>582</v>
      </c>
      <c r="C3596" s="601"/>
      <c r="D3596" s="269" t="s">
        <v>581</v>
      </c>
      <c r="E3596" s="269" t="s">
        <v>55</v>
      </c>
      <c r="F3596" s="269" t="s">
        <v>580</v>
      </c>
      <c r="G3596" s="268">
        <f t="shared" si="523"/>
        <v>0</v>
      </c>
      <c r="H3596" s="268">
        <f t="shared" si="524"/>
        <v>0</v>
      </c>
      <c r="I3596" s="273">
        <f t="shared" si="525"/>
        <v>0</v>
      </c>
      <c r="J3596" s="272"/>
      <c r="K3596" s="274"/>
      <c r="L3596" s="268"/>
      <c r="M3596" s="268"/>
      <c r="N3596" s="272"/>
      <c r="O3596" s="268"/>
      <c r="P3596" s="268"/>
      <c r="Q3596" s="273"/>
      <c r="R3596" s="272"/>
    </row>
    <row r="3597" spans="1:18" ht="25.5" customHeight="1">
      <c r="A3597" s="265" t="s">
        <v>579</v>
      </c>
      <c r="B3597" s="588" t="s">
        <v>578</v>
      </c>
      <c r="C3597" s="589"/>
      <c r="D3597" s="269" t="s">
        <v>577</v>
      </c>
      <c r="E3597" s="269" t="s">
        <v>55</v>
      </c>
      <c r="F3597" s="269" t="s">
        <v>576</v>
      </c>
      <c r="G3597" s="268">
        <f t="shared" si="523"/>
        <v>0</v>
      </c>
      <c r="H3597" s="268">
        <f t="shared" si="524"/>
        <v>0</v>
      </c>
      <c r="I3597" s="273">
        <f t="shared" si="525"/>
        <v>0</v>
      </c>
      <c r="J3597" s="272"/>
      <c r="K3597" s="274">
        <v>0</v>
      </c>
      <c r="L3597" s="268">
        <v>0</v>
      </c>
      <c r="M3597" s="268">
        <v>0</v>
      </c>
      <c r="N3597" s="272"/>
      <c r="O3597" s="268">
        <v>0</v>
      </c>
      <c r="P3597" s="268">
        <v>0</v>
      </c>
      <c r="Q3597" s="273">
        <v>0</v>
      </c>
      <c r="R3597" s="272"/>
    </row>
    <row r="3598" spans="1:18" ht="15" customHeight="1">
      <c r="A3598" s="265" t="s">
        <v>575</v>
      </c>
      <c r="B3598" s="588" t="s">
        <v>574</v>
      </c>
      <c r="C3598" s="601"/>
      <c r="D3598" s="269" t="s">
        <v>573</v>
      </c>
      <c r="E3598" s="269" t="s">
        <v>55</v>
      </c>
      <c r="F3598" s="269" t="s">
        <v>572</v>
      </c>
      <c r="G3598" s="268">
        <f t="shared" si="523"/>
        <v>0</v>
      </c>
      <c r="H3598" s="268">
        <f t="shared" si="524"/>
        <v>0</v>
      </c>
      <c r="I3598" s="273">
        <f t="shared" si="525"/>
        <v>0</v>
      </c>
      <c r="J3598" s="272"/>
      <c r="K3598" s="274"/>
      <c r="L3598" s="268"/>
      <c r="M3598" s="268"/>
      <c r="N3598" s="272"/>
      <c r="O3598" s="268"/>
      <c r="P3598" s="268"/>
      <c r="Q3598" s="273"/>
      <c r="R3598" s="272"/>
    </row>
    <row r="3599" spans="1:18" ht="15" customHeight="1">
      <c r="A3599" s="265" t="s">
        <v>571</v>
      </c>
      <c r="B3599" s="588" t="s">
        <v>570</v>
      </c>
      <c r="C3599" s="601"/>
      <c r="D3599" s="269" t="s">
        <v>569</v>
      </c>
      <c r="E3599" s="269" t="s">
        <v>55</v>
      </c>
      <c r="F3599" s="269" t="s">
        <v>568</v>
      </c>
      <c r="G3599" s="268">
        <f t="shared" si="523"/>
        <v>0</v>
      </c>
      <c r="H3599" s="268">
        <f t="shared" si="524"/>
        <v>0</v>
      </c>
      <c r="I3599" s="273">
        <f t="shared" si="525"/>
        <v>0</v>
      </c>
      <c r="J3599" s="272"/>
      <c r="K3599" s="274"/>
      <c r="L3599" s="268"/>
      <c r="M3599" s="268"/>
      <c r="N3599" s="272"/>
      <c r="O3599" s="268"/>
      <c r="P3599" s="268"/>
      <c r="Q3599" s="273"/>
      <c r="R3599" s="272"/>
    </row>
    <row r="3601" spans="1:7">
      <c r="G3601" s="271" t="s">
        <v>567</v>
      </c>
    </row>
    <row r="3602" spans="1:7">
      <c r="B3602" s="592" t="s">
        <v>566</v>
      </c>
      <c r="C3602" s="593"/>
      <c r="D3602" s="593"/>
      <c r="E3602" s="593"/>
      <c r="F3602" s="593"/>
      <c r="G3602" s="593"/>
    </row>
    <row r="3603" spans="1:7">
      <c r="B3603" s="594" t="s">
        <v>88</v>
      </c>
      <c r="C3603" s="595"/>
      <c r="D3603" s="598" t="s">
        <v>560</v>
      </c>
      <c r="E3603" s="586" t="s">
        <v>559</v>
      </c>
      <c r="F3603" s="600"/>
      <c r="G3603" s="587"/>
    </row>
    <row r="3604" spans="1:7" ht="60">
      <c r="B3604" s="596"/>
      <c r="C3604" s="597"/>
      <c r="D3604" s="599"/>
      <c r="E3604" s="270" t="s">
        <v>558</v>
      </c>
      <c r="F3604" s="270" t="s">
        <v>557</v>
      </c>
      <c r="G3604" s="270" t="s">
        <v>556</v>
      </c>
    </row>
    <row r="3605" spans="1:7">
      <c r="B3605" s="586">
        <v>1</v>
      </c>
      <c r="C3605" s="587"/>
      <c r="D3605" s="270">
        <v>2</v>
      </c>
      <c r="E3605" s="270">
        <v>3</v>
      </c>
      <c r="F3605" s="270">
        <v>4</v>
      </c>
      <c r="G3605" s="270">
        <v>5</v>
      </c>
    </row>
    <row r="3606" spans="1:7">
      <c r="A3606" s="265">
        <v>8077817853</v>
      </c>
      <c r="B3606" s="588" t="s">
        <v>534</v>
      </c>
      <c r="C3606" s="589"/>
      <c r="D3606" s="269" t="s">
        <v>554</v>
      </c>
      <c r="E3606" s="268">
        <f>SUM(E3608:E3610)</f>
        <v>0</v>
      </c>
      <c r="F3606" s="268">
        <f>SUM(F3608:F3610)</f>
        <v>0</v>
      </c>
      <c r="G3606" s="268">
        <f>SUM(G3608:G3610)</f>
        <v>0</v>
      </c>
    </row>
    <row r="3607" spans="1:7">
      <c r="B3607" s="590" t="s">
        <v>550</v>
      </c>
      <c r="C3607" s="591"/>
      <c r="D3607" s="267" t="s">
        <v>545</v>
      </c>
      <c r="E3607" s="267" t="s">
        <v>545</v>
      </c>
      <c r="F3607" s="267" t="s">
        <v>545</v>
      </c>
      <c r="G3607" s="267" t="s">
        <v>545</v>
      </c>
    </row>
    <row r="3608" spans="1:7">
      <c r="B3608" s="590" t="s">
        <v>549</v>
      </c>
      <c r="C3608" s="591"/>
      <c r="D3608" s="267" t="s">
        <v>554</v>
      </c>
      <c r="E3608" s="266" t="s">
        <v>545</v>
      </c>
      <c r="F3608" s="266" t="s">
        <v>545</v>
      </c>
      <c r="G3608" s="266" t="s">
        <v>545</v>
      </c>
    </row>
    <row r="3609" spans="1:7">
      <c r="B3609" s="590" t="s">
        <v>548</v>
      </c>
      <c r="C3609" s="591"/>
      <c r="D3609" s="267" t="s">
        <v>554</v>
      </c>
      <c r="E3609" s="266" t="s">
        <v>545</v>
      </c>
      <c r="F3609" s="266" t="s">
        <v>545</v>
      </c>
      <c r="G3609" s="266" t="s">
        <v>545</v>
      </c>
    </row>
    <row r="3610" spans="1:7">
      <c r="B3610" s="590" t="s">
        <v>547</v>
      </c>
      <c r="C3610" s="591"/>
      <c r="D3610" s="267" t="s">
        <v>554</v>
      </c>
      <c r="E3610" s="266" t="s">
        <v>545</v>
      </c>
      <c r="F3610" s="266" t="s">
        <v>545</v>
      </c>
      <c r="G3610" s="266" t="s">
        <v>545</v>
      </c>
    </row>
    <row r="3611" spans="1:7">
      <c r="A3611" s="265">
        <v>8077817453</v>
      </c>
      <c r="B3611" s="588" t="s">
        <v>533</v>
      </c>
      <c r="C3611" s="589"/>
      <c r="D3611" s="269" t="s">
        <v>552</v>
      </c>
      <c r="E3611" s="268">
        <f>SUM(E3613:E3615)</f>
        <v>0</v>
      </c>
      <c r="F3611" s="268">
        <f>SUM(F3613:F3615)</f>
        <v>0</v>
      </c>
      <c r="G3611" s="268">
        <f>SUM(G3613:G3615)</f>
        <v>0</v>
      </c>
    </row>
    <row r="3612" spans="1:7">
      <c r="B3612" s="590" t="s">
        <v>550</v>
      </c>
      <c r="C3612" s="591"/>
      <c r="D3612" s="267" t="s">
        <v>545</v>
      </c>
      <c r="E3612" s="267" t="s">
        <v>545</v>
      </c>
      <c r="F3612" s="267" t="s">
        <v>545</v>
      </c>
      <c r="G3612" s="267" t="s">
        <v>545</v>
      </c>
    </row>
    <row r="3613" spans="1:7">
      <c r="B3613" s="590" t="s">
        <v>549</v>
      </c>
      <c r="C3613" s="591"/>
      <c r="D3613" s="267" t="s">
        <v>552</v>
      </c>
      <c r="E3613" s="266" t="s">
        <v>545</v>
      </c>
      <c r="F3613" s="266" t="s">
        <v>545</v>
      </c>
      <c r="G3613" s="266" t="s">
        <v>545</v>
      </c>
    </row>
    <row r="3614" spans="1:7">
      <c r="B3614" s="590" t="s">
        <v>548</v>
      </c>
      <c r="C3614" s="591"/>
      <c r="D3614" s="267" t="s">
        <v>552</v>
      </c>
      <c r="E3614" s="266" t="s">
        <v>545</v>
      </c>
      <c r="F3614" s="266" t="s">
        <v>545</v>
      </c>
      <c r="G3614" s="266" t="s">
        <v>545</v>
      </c>
    </row>
    <row r="3615" spans="1:7">
      <c r="B3615" s="590" t="s">
        <v>547</v>
      </c>
      <c r="C3615" s="591"/>
      <c r="D3615" s="267" t="s">
        <v>552</v>
      </c>
      <c r="E3615" s="266" t="s">
        <v>545</v>
      </c>
      <c r="F3615" s="266" t="s">
        <v>545</v>
      </c>
      <c r="G3615" s="266" t="s">
        <v>545</v>
      </c>
    </row>
    <row r="3616" spans="1:7">
      <c r="A3616" s="265">
        <v>8077817053</v>
      </c>
      <c r="B3616" s="588" t="s">
        <v>565</v>
      </c>
      <c r="C3616" s="589"/>
      <c r="D3616" s="269" t="s">
        <v>546</v>
      </c>
      <c r="E3616" s="268">
        <f>SUM(E3618:E3620)</f>
        <v>0</v>
      </c>
      <c r="F3616" s="268">
        <f>SUM(F3618:F3620)</f>
        <v>0</v>
      </c>
      <c r="G3616" s="268">
        <f>SUM(G3618:G3620)</f>
        <v>0</v>
      </c>
    </row>
    <row r="3617" spans="1:7">
      <c r="B3617" s="590" t="s">
        <v>550</v>
      </c>
      <c r="C3617" s="591"/>
      <c r="D3617" s="267" t="s">
        <v>545</v>
      </c>
      <c r="E3617" s="267" t="s">
        <v>545</v>
      </c>
      <c r="F3617" s="267" t="s">
        <v>545</v>
      </c>
      <c r="G3617" s="267" t="s">
        <v>545</v>
      </c>
    </row>
    <row r="3618" spans="1:7">
      <c r="B3618" s="590" t="s">
        <v>549</v>
      </c>
      <c r="C3618" s="591"/>
      <c r="D3618" s="267" t="s">
        <v>546</v>
      </c>
      <c r="E3618" s="266" t="s">
        <v>545</v>
      </c>
      <c r="F3618" s="266" t="s">
        <v>545</v>
      </c>
      <c r="G3618" s="266" t="s">
        <v>545</v>
      </c>
    </row>
    <row r="3619" spans="1:7">
      <c r="B3619" s="590" t="s">
        <v>548</v>
      </c>
      <c r="C3619" s="591"/>
      <c r="D3619" s="267" t="s">
        <v>546</v>
      </c>
      <c r="E3619" s="266" t="s">
        <v>545</v>
      </c>
      <c r="F3619" s="266" t="s">
        <v>545</v>
      </c>
      <c r="G3619" s="266" t="s">
        <v>545</v>
      </c>
    </row>
    <row r="3620" spans="1:7">
      <c r="B3620" s="590" t="s">
        <v>547</v>
      </c>
      <c r="C3620" s="591"/>
      <c r="D3620" s="267" t="s">
        <v>546</v>
      </c>
      <c r="E3620" s="266" t="s">
        <v>545</v>
      </c>
      <c r="F3620" s="266" t="s">
        <v>545</v>
      </c>
      <c r="G3620" s="266" t="s">
        <v>545</v>
      </c>
    </row>
    <row r="3621" spans="1:7">
      <c r="A3621" s="265">
        <v>8077816653</v>
      </c>
      <c r="B3621" s="588" t="s">
        <v>564</v>
      </c>
      <c r="C3621" s="589"/>
      <c r="D3621" s="269" t="s">
        <v>563</v>
      </c>
      <c r="E3621" s="268">
        <f>SUM(E3623:E3625)</f>
        <v>0</v>
      </c>
      <c r="F3621" s="268">
        <f>SUM(F3623:F3625)</f>
        <v>0</v>
      </c>
      <c r="G3621" s="268">
        <f>SUM(G3623:G3625)</f>
        <v>0</v>
      </c>
    </row>
    <row r="3622" spans="1:7">
      <c r="B3622" s="590" t="s">
        <v>550</v>
      </c>
      <c r="C3622" s="591"/>
      <c r="D3622" s="267" t="s">
        <v>545</v>
      </c>
      <c r="E3622" s="267" t="s">
        <v>545</v>
      </c>
      <c r="F3622" s="267" t="s">
        <v>545</v>
      </c>
      <c r="G3622" s="267" t="s">
        <v>545</v>
      </c>
    </row>
    <row r="3623" spans="1:7">
      <c r="B3623" s="590" t="s">
        <v>549</v>
      </c>
      <c r="C3623" s="591"/>
      <c r="D3623" s="267" t="s">
        <v>563</v>
      </c>
      <c r="E3623" s="266" t="s">
        <v>545</v>
      </c>
      <c r="F3623" s="266" t="s">
        <v>545</v>
      </c>
      <c r="G3623" s="266" t="s">
        <v>545</v>
      </c>
    </row>
    <row r="3624" spans="1:7">
      <c r="B3624" s="590" t="s">
        <v>548</v>
      </c>
      <c r="C3624" s="591"/>
      <c r="D3624" s="267" t="s">
        <v>563</v>
      </c>
      <c r="E3624" s="266" t="s">
        <v>545</v>
      </c>
      <c r="F3624" s="266" t="s">
        <v>545</v>
      </c>
      <c r="G3624" s="266" t="s">
        <v>545</v>
      </c>
    </row>
    <row r="3625" spans="1:7">
      <c r="B3625" s="590" t="s">
        <v>547</v>
      </c>
      <c r="C3625" s="591"/>
      <c r="D3625" s="267" t="s">
        <v>563</v>
      </c>
      <c r="E3625" s="266" t="s">
        <v>545</v>
      </c>
      <c r="F3625" s="266" t="s">
        <v>545</v>
      </c>
      <c r="G3625" s="266" t="s">
        <v>545</v>
      </c>
    </row>
    <row r="3627" spans="1:7">
      <c r="G3627" s="271" t="s">
        <v>562</v>
      </c>
    </row>
    <row r="3628" spans="1:7">
      <c r="B3628" s="592" t="s">
        <v>561</v>
      </c>
      <c r="C3628" s="593"/>
      <c r="D3628" s="593"/>
      <c r="E3628" s="593"/>
      <c r="F3628" s="593"/>
      <c r="G3628" s="593"/>
    </row>
    <row r="3629" spans="1:7">
      <c r="B3629" s="594" t="s">
        <v>88</v>
      </c>
      <c r="C3629" s="595"/>
      <c r="D3629" s="598" t="s">
        <v>560</v>
      </c>
      <c r="E3629" s="586" t="s">
        <v>559</v>
      </c>
      <c r="F3629" s="600"/>
      <c r="G3629" s="587"/>
    </row>
    <row r="3630" spans="1:7" ht="60">
      <c r="B3630" s="596"/>
      <c r="C3630" s="597"/>
      <c r="D3630" s="599"/>
      <c r="E3630" s="270" t="s">
        <v>558</v>
      </c>
      <c r="F3630" s="270" t="s">
        <v>557</v>
      </c>
      <c r="G3630" s="270" t="s">
        <v>556</v>
      </c>
    </row>
    <row r="3631" spans="1:7">
      <c r="B3631" s="586">
        <v>1</v>
      </c>
      <c r="C3631" s="587"/>
      <c r="D3631" s="270">
        <v>2</v>
      </c>
      <c r="E3631" s="270">
        <v>3</v>
      </c>
      <c r="F3631" s="270">
        <v>4</v>
      </c>
      <c r="G3631" s="270">
        <v>5</v>
      </c>
    </row>
    <row r="3632" spans="1:7">
      <c r="A3632" s="265">
        <v>8077656853</v>
      </c>
      <c r="B3632" s="588" t="s">
        <v>555</v>
      </c>
      <c r="C3632" s="589"/>
      <c r="D3632" s="269" t="s">
        <v>554</v>
      </c>
      <c r="E3632" s="268">
        <f>SUM(E3634:E3636)</f>
        <v>0</v>
      </c>
      <c r="F3632" s="268">
        <f>SUM(F3634:F3636)</f>
        <v>0</v>
      </c>
      <c r="G3632" s="268">
        <f>SUM(G3634:G3636)</f>
        <v>0</v>
      </c>
    </row>
    <row r="3633" spans="1:7">
      <c r="B3633" s="590" t="s">
        <v>550</v>
      </c>
      <c r="C3633" s="591"/>
      <c r="D3633" s="267" t="s">
        <v>545</v>
      </c>
      <c r="E3633" s="267" t="s">
        <v>545</v>
      </c>
      <c r="F3633" s="267" t="s">
        <v>545</v>
      </c>
      <c r="G3633" s="267" t="s">
        <v>545</v>
      </c>
    </row>
    <row r="3634" spans="1:7">
      <c r="B3634" s="590" t="s">
        <v>549</v>
      </c>
      <c r="C3634" s="591"/>
      <c r="D3634" s="267" t="s">
        <v>554</v>
      </c>
      <c r="E3634" s="266"/>
      <c r="F3634" s="266" t="s">
        <v>545</v>
      </c>
      <c r="G3634" s="266" t="s">
        <v>545</v>
      </c>
    </row>
    <row r="3635" spans="1:7">
      <c r="B3635" s="590" t="s">
        <v>548</v>
      </c>
      <c r="C3635" s="591"/>
      <c r="D3635" s="267" t="s">
        <v>554</v>
      </c>
      <c r="E3635" s="266" t="s">
        <v>545</v>
      </c>
      <c r="F3635" s="266" t="s">
        <v>545</v>
      </c>
      <c r="G3635" s="266" t="s">
        <v>545</v>
      </c>
    </row>
    <row r="3636" spans="1:7">
      <c r="B3636" s="590" t="s">
        <v>547</v>
      </c>
      <c r="C3636" s="591"/>
      <c r="D3636" s="267" t="s">
        <v>554</v>
      </c>
      <c r="E3636" s="266" t="s">
        <v>545</v>
      </c>
      <c r="F3636" s="266" t="s">
        <v>545</v>
      </c>
      <c r="G3636" s="266" t="s">
        <v>545</v>
      </c>
    </row>
    <row r="3637" spans="1:7">
      <c r="A3637" s="265">
        <v>8077657253</v>
      </c>
      <c r="B3637" s="588" t="s">
        <v>553</v>
      </c>
      <c r="C3637" s="589"/>
      <c r="D3637" s="269" t="s">
        <v>552</v>
      </c>
      <c r="E3637" s="268">
        <f>SUM(E3639:E3641)</f>
        <v>0</v>
      </c>
      <c r="F3637" s="268">
        <f>SUM(F3639:F3641)</f>
        <v>0</v>
      </c>
      <c r="G3637" s="268">
        <f>SUM(G3639:G3641)</f>
        <v>0</v>
      </c>
    </row>
    <row r="3638" spans="1:7">
      <c r="B3638" s="590" t="s">
        <v>550</v>
      </c>
      <c r="C3638" s="591"/>
      <c r="D3638" s="267" t="s">
        <v>545</v>
      </c>
      <c r="E3638" s="267" t="s">
        <v>545</v>
      </c>
      <c r="F3638" s="267" t="s">
        <v>545</v>
      </c>
      <c r="G3638" s="267" t="s">
        <v>545</v>
      </c>
    </row>
    <row r="3639" spans="1:7">
      <c r="B3639" s="590" t="s">
        <v>549</v>
      </c>
      <c r="C3639" s="591"/>
      <c r="D3639" s="267" t="s">
        <v>552</v>
      </c>
      <c r="E3639" s="266" t="s">
        <v>545</v>
      </c>
      <c r="F3639" s="266" t="s">
        <v>545</v>
      </c>
      <c r="G3639" s="266" t="s">
        <v>545</v>
      </c>
    </row>
    <row r="3640" spans="1:7">
      <c r="B3640" s="590" t="s">
        <v>548</v>
      </c>
      <c r="C3640" s="591"/>
      <c r="D3640" s="267" t="s">
        <v>552</v>
      </c>
      <c r="E3640" s="266" t="s">
        <v>545</v>
      </c>
      <c r="F3640" s="266" t="s">
        <v>545</v>
      </c>
      <c r="G3640" s="266" t="s">
        <v>545</v>
      </c>
    </row>
    <row r="3641" spans="1:7">
      <c r="B3641" s="590" t="s">
        <v>547</v>
      </c>
      <c r="C3641" s="591"/>
      <c r="D3641" s="267" t="s">
        <v>552</v>
      </c>
      <c r="E3641" s="266" t="s">
        <v>545</v>
      </c>
      <c r="F3641" s="266" t="s">
        <v>545</v>
      </c>
      <c r="G3641" s="266" t="s">
        <v>545</v>
      </c>
    </row>
    <row r="3642" spans="1:7">
      <c r="A3642" s="265">
        <v>8077657653</v>
      </c>
      <c r="B3642" s="588" t="s">
        <v>551</v>
      </c>
      <c r="C3642" s="589"/>
      <c r="D3642" s="269" t="s">
        <v>546</v>
      </c>
      <c r="E3642" s="268">
        <f>SUM(E3644:E3646)</f>
        <v>0</v>
      </c>
      <c r="F3642" s="268">
        <f>SUM(F3644:F3646)</f>
        <v>0</v>
      </c>
      <c r="G3642" s="268">
        <f>SUM(G3644:G3646)</f>
        <v>0</v>
      </c>
    </row>
    <row r="3643" spans="1:7">
      <c r="B3643" s="590" t="s">
        <v>550</v>
      </c>
      <c r="C3643" s="591"/>
      <c r="D3643" s="267" t="s">
        <v>545</v>
      </c>
      <c r="E3643" s="267" t="s">
        <v>545</v>
      </c>
      <c r="F3643" s="267" t="s">
        <v>545</v>
      </c>
      <c r="G3643" s="267" t="s">
        <v>545</v>
      </c>
    </row>
    <row r="3644" spans="1:7">
      <c r="B3644" s="590" t="s">
        <v>549</v>
      </c>
      <c r="C3644" s="591"/>
      <c r="D3644" s="267" t="s">
        <v>546</v>
      </c>
      <c r="E3644" s="266" t="s">
        <v>545</v>
      </c>
      <c r="F3644" s="266" t="s">
        <v>545</v>
      </c>
      <c r="G3644" s="266" t="s">
        <v>545</v>
      </c>
    </row>
    <row r="3645" spans="1:7">
      <c r="B3645" s="590" t="s">
        <v>548</v>
      </c>
      <c r="C3645" s="591"/>
      <c r="D3645" s="267" t="s">
        <v>546</v>
      </c>
      <c r="E3645" s="266" t="s">
        <v>545</v>
      </c>
      <c r="F3645" s="266" t="s">
        <v>545</v>
      </c>
      <c r="G3645" s="266" t="s">
        <v>545</v>
      </c>
    </row>
    <row r="3646" spans="1:7">
      <c r="B3646" s="590" t="s">
        <v>547</v>
      </c>
      <c r="C3646" s="591"/>
      <c r="D3646" s="267" t="s">
        <v>546</v>
      </c>
      <c r="E3646" s="266" t="s">
        <v>545</v>
      </c>
      <c r="F3646" s="266" t="s">
        <v>545</v>
      </c>
      <c r="G3646" s="266" t="s">
        <v>545</v>
      </c>
    </row>
  </sheetData>
  <mergeCells count="3634">
    <mergeCell ref="K3450:N3452"/>
    <mergeCell ref="O3372:R3374"/>
    <mergeCell ref="B3123:C3123"/>
    <mergeCell ref="G3136:R3136"/>
    <mergeCell ref="G3137:J3140"/>
    <mergeCell ref="K3137:R3137"/>
    <mergeCell ref="B2509:C2509"/>
    <mergeCell ref="B2518:C2518"/>
    <mergeCell ref="B981:C981"/>
    <mergeCell ref="B1746:C1746"/>
    <mergeCell ref="B1747:C1747"/>
    <mergeCell ref="B1403:C1403"/>
    <mergeCell ref="B1404:C1404"/>
    <mergeCell ref="B1405:C1405"/>
    <mergeCell ref="B1705:C1705"/>
    <mergeCell ref="B3142:C3142"/>
    <mergeCell ref="B3143:C3143"/>
    <mergeCell ref="B3144:C3144"/>
    <mergeCell ref="K3138:N3140"/>
    <mergeCell ref="O3138:R3140"/>
    <mergeCell ref="B3120:C3120"/>
    <mergeCell ref="O3450:R3452"/>
    <mergeCell ref="K3294:N3296"/>
    <mergeCell ref="O3294:R3296"/>
    <mergeCell ref="G3370:R3370"/>
    <mergeCell ref="G3371:J3374"/>
    <mergeCell ref="B3121:C3121"/>
    <mergeCell ref="B3165:C3165"/>
    <mergeCell ref="B3177:C3177"/>
    <mergeCell ref="B3178:C3178"/>
    <mergeCell ref="B3179:C3179"/>
    <mergeCell ref="B3180:C3180"/>
    <mergeCell ref="B3181:C3181"/>
    <mergeCell ref="B3183:C3183"/>
    <mergeCell ref="B3171:C3171"/>
    <mergeCell ref="B3172:C3172"/>
    <mergeCell ref="B3173:C3173"/>
    <mergeCell ref="B3174:C3174"/>
    <mergeCell ref="B3175:C3175"/>
    <mergeCell ref="B3176:C3176"/>
    <mergeCell ref="B3098:C3098"/>
    <mergeCell ref="B3099:C3099"/>
    <mergeCell ref="B3100:C3100"/>
    <mergeCell ref="B3101:C3101"/>
    <mergeCell ref="B3102:C3102"/>
    <mergeCell ref="B3103:C3103"/>
    <mergeCell ref="B3104:C3104"/>
    <mergeCell ref="B3105:C3105"/>
    <mergeCell ref="B3106:C3106"/>
    <mergeCell ref="B3107:C3107"/>
    <mergeCell ref="B3136:C3141"/>
    <mergeCell ref="B3166:C3166"/>
    <mergeCell ref="B3167:C3167"/>
    <mergeCell ref="B3168:C3168"/>
    <mergeCell ref="B3169:C3169"/>
    <mergeCell ref="B3170:C3170"/>
    <mergeCell ref="B3117:C3117"/>
    <mergeCell ref="B3118:C3118"/>
    <mergeCell ref="B3119:C3119"/>
    <mergeCell ref="D3136:D3141"/>
    <mergeCell ref="E3136:E3141"/>
    <mergeCell ref="F3136:F3141"/>
    <mergeCell ref="B3145:C3145"/>
    <mergeCell ref="B3146:C3146"/>
    <mergeCell ref="B3147:C3147"/>
    <mergeCell ref="B3129:C3129"/>
    <mergeCell ref="B3122:C3122"/>
    <mergeCell ref="B3124:C3124"/>
    <mergeCell ref="B3125:C3125"/>
    <mergeCell ref="B3126:C3126"/>
    <mergeCell ref="B3127:C3127"/>
    <mergeCell ref="B3108:C3108"/>
    <mergeCell ref="B3109:C3109"/>
    <mergeCell ref="B3110:C3110"/>
    <mergeCell ref="B3111:C3111"/>
    <mergeCell ref="B3112:C3112"/>
    <mergeCell ref="B3113:C3113"/>
    <mergeCell ref="B3114:C3114"/>
    <mergeCell ref="B3115:C3115"/>
    <mergeCell ref="B3116:C3116"/>
    <mergeCell ref="B3128:C3128"/>
    <mergeCell ref="B3075:C3075"/>
    <mergeCell ref="B3076:C3076"/>
    <mergeCell ref="B3077:C3077"/>
    <mergeCell ref="B3078:C3078"/>
    <mergeCell ref="B3079:C3079"/>
    <mergeCell ref="B3080:C3080"/>
    <mergeCell ref="B3081:C3081"/>
    <mergeCell ref="B3082:C3082"/>
    <mergeCell ref="B3083:C3083"/>
    <mergeCell ref="B3084:C3084"/>
    <mergeCell ref="B3085:C3085"/>
    <mergeCell ref="B3086:C3086"/>
    <mergeCell ref="B3087:C3087"/>
    <mergeCell ref="B3088:C3088"/>
    <mergeCell ref="K3528:N3530"/>
    <mergeCell ref="O3528:R3530"/>
    <mergeCell ref="G3448:R3448"/>
    <mergeCell ref="B3446:N3446"/>
    <mergeCell ref="B3448:C3453"/>
    <mergeCell ref="D3448:D3453"/>
    <mergeCell ref="E3448:E3453"/>
    <mergeCell ref="G3449:J3452"/>
    <mergeCell ref="K3449:R3449"/>
    <mergeCell ref="F3448:F3453"/>
    <mergeCell ref="B3090:C3090"/>
    <mergeCell ref="B3091:C3091"/>
    <mergeCell ref="B3092:C3092"/>
    <mergeCell ref="B3093:C3093"/>
    <mergeCell ref="B3094:C3094"/>
    <mergeCell ref="B3095:C3095"/>
    <mergeCell ref="B3096:C3096"/>
    <mergeCell ref="B3097:C3097"/>
    <mergeCell ref="B3043:C3043"/>
    <mergeCell ref="B3044:C3044"/>
    <mergeCell ref="B3045:C3045"/>
    <mergeCell ref="B3046:C3046"/>
    <mergeCell ref="B3047:C3047"/>
    <mergeCell ref="B3048:C3048"/>
    <mergeCell ref="B3049:C3049"/>
    <mergeCell ref="B3050:C3050"/>
    <mergeCell ref="B3051:C3051"/>
    <mergeCell ref="B3052:C3052"/>
    <mergeCell ref="B3089:C3089"/>
    <mergeCell ref="B3054:C3054"/>
    <mergeCell ref="B3055:C3055"/>
    <mergeCell ref="B3056:C3056"/>
    <mergeCell ref="B3057:C3057"/>
    <mergeCell ref="B3058:C3058"/>
    <mergeCell ref="B3059:C3059"/>
    <mergeCell ref="B3060:C3060"/>
    <mergeCell ref="B3061:C3061"/>
    <mergeCell ref="B3062:C3062"/>
    <mergeCell ref="B3063:C3063"/>
    <mergeCell ref="B3064:C3064"/>
    <mergeCell ref="B3065:C3065"/>
    <mergeCell ref="B3066:C3066"/>
    <mergeCell ref="B3067:C3067"/>
    <mergeCell ref="B3068:C3068"/>
    <mergeCell ref="B3069:C3069"/>
    <mergeCell ref="B3070:C3070"/>
    <mergeCell ref="B3071:C3071"/>
    <mergeCell ref="B3072:C3072"/>
    <mergeCell ref="B3073:C3073"/>
    <mergeCell ref="B3074:C3074"/>
    <mergeCell ref="B3011:C3011"/>
    <mergeCell ref="B3012:C3012"/>
    <mergeCell ref="B3013:C3013"/>
    <mergeCell ref="B3014:C3014"/>
    <mergeCell ref="B3015:C3015"/>
    <mergeCell ref="B3016:C3016"/>
    <mergeCell ref="B3053:C3053"/>
    <mergeCell ref="B3018:C3018"/>
    <mergeCell ref="B3019:C3019"/>
    <mergeCell ref="B3020:C3020"/>
    <mergeCell ref="B3021:C3021"/>
    <mergeCell ref="B3022:C3022"/>
    <mergeCell ref="B3023:C3023"/>
    <mergeCell ref="B3024:C3024"/>
    <mergeCell ref="B3025:C3025"/>
    <mergeCell ref="B3026:C3026"/>
    <mergeCell ref="B3027:C3027"/>
    <mergeCell ref="B3028:C3028"/>
    <mergeCell ref="B3029:C3029"/>
    <mergeCell ref="B3030:C3030"/>
    <mergeCell ref="B3031:C3031"/>
    <mergeCell ref="B3032:C3032"/>
    <mergeCell ref="B3033:C3033"/>
    <mergeCell ref="B3034:C3034"/>
    <mergeCell ref="B3035:C3035"/>
    <mergeCell ref="B3036:C3036"/>
    <mergeCell ref="B3037:C3037"/>
    <mergeCell ref="B3038:C3038"/>
    <mergeCell ref="B3039:C3039"/>
    <mergeCell ref="B3040:C3040"/>
    <mergeCell ref="B3041:C3041"/>
    <mergeCell ref="B3042:C3042"/>
    <mergeCell ref="B2979:C2979"/>
    <mergeCell ref="B2980:C2980"/>
    <mergeCell ref="B3017:C3017"/>
    <mergeCell ref="B2982:C2982"/>
    <mergeCell ref="B2983:C2983"/>
    <mergeCell ref="B2984:C2984"/>
    <mergeCell ref="B2985:C2985"/>
    <mergeCell ref="B2986:C2986"/>
    <mergeCell ref="B2987:C2987"/>
    <mergeCell ref="B2988:C2988"/>
    <mergeCell ref="B2989:C2989"/>
    <mergeCell ref="B2990:C2990"/>
    <mergeCell ref="B2991:C2991"/>
    <mergeCell ref="B2992:C2992"/>
    <mergeCell ref="B2993:C2993"/>
    <mergeCell ref="B2994:C2994"/>
    <mergeCell ref="B2995:C2995"/>
    <mergeCell ref="B2996:C2996"/>
    <mergeCell ref="B2997:C2997"/>
    <mergeCell ref="B2998:C2998"/>
    <mergeCell ref="B2999:C2999"/>
    <mergeCell ref="B3000:C3000"/>
    <mergeCell ref="B3001:C3001"/>
    <mergeCell ref="B3002:C3002"/>
    <mergeCell ref="B3003:C3003"/>
    <mergeCell ref="B3004:C3004"/>
    <mergeCell ref="B3005:C3005"/>
    <mergeCell ref="B3006:C3006"/>
    <mergeCell ref="B3007:C3007"/>
    <mergeCell ref="B3008:C3008"/>
    <mergeCell ref="B3009:C3009"/>
    <mergeCell ref="B3010:C3010"/>
    <mergeCell ref="B2962:C2962"/>
    <mergeCell ref="B2963:C2963"/>
    <mergeCell ref="B2964:C2964"/>
    <mergeCell ref="B2965:C2965"/>
    <mergeCell ref="B2966:C2966"/>
    <mergeCell ref="B2967:C2967"/>
    <mergeCell ref="B2968:C2968"/>
    <mergeCell ref="B2969:C2969"/>
    <mergeCell ref="B2970:C2970"/>
    <mergeCell ref="B2971:C2971"/>
    <mergeCell ref="B2972:C2972"/>
    <mergeCell ref="B2973:C2973"/>
    <mergeCell ref="B2974:C2974"/>
    <mergeCell ref="B2975:C2975"/>
    <mergeCell ref="B2976:C2976"/>
    <mergeCell ref="B2977:C2977"/>
    <mergeCell ref="B2978:C2978"/>
    <mergeCell ref="B2930:C2930"/>
    <mergeCell ref="B2931:C2931"/>
    <mergeCell ref="B2932:C2932"/>
    <mergeCell ref="B2933:C2933"/>
    <mergeCell ref="B2934:C2934"/>
    <mergeCell ref="B2935:C2935"/>
    <mergeCell ref="B2936:C2936"/>
    <mergeCell ref="B2937:C2937"/>
    <mergeCell ref="B2938:C2938"/>
    <mergeCell ref="B2939:C2939"/>
    <mergeCell ref="B2940:C2940"/>
    <mergeCell ref="B2941:C2941"/>
    <mergeCell ref="B2942:C2942"/>
    <mergeCell ref="B2943:C2943"/>
    <mergeCell ref="B2944:C2944"/>
    <mergeCell ref="B2981:C2981"/>
    <mergeCell ref="B2946:C2946"/>
    <mergeCell ref="B2947:C2947"/>
    <mergeCell ref="B2948:C2948"/>
    <mergeCell ref="B2949:C2949"/>
    <mergeCell ref="B2950:C2950"/>
    <mergeCell ref="B2951:C2951"/>
    <mergeCell ref="B2952:C2952"/>
    <mergeCell ref="B2953:C2953"/>
    <mergeCell ref="B2954:C2954"/>
    <mergeCell ref="B2955:C2955"/>
    <mergeCell ref="B2956:C2956"/>
    <mergeCell ref="B2957:C2957"/>
    <mergeCell ref="B2958:C2958"/>
    <mergeCell ref="B2959:C2959"/>
    <mergeCell ref="B2960:C2960"/>
    <mergeCell ref="B2961:C2961"/>
    <mergeCell ref="B2898:C2898"/>
    <mergeCell ref="B2899:C2899"/>
    <mergeCell ref="B2900:C2900"/>
    <mergeCell ref="B2901:C2901"/>
    <mergeCell ref="B2902:C2902"/>
    <mergeCell ref="B2903:C2903"/>
    <mergeCell ref="B2904:C2904"/>
    <mergeCell ref="B2905:C2905"/>
    <mergeCell ref="B2906:C2906"/>
    <mergeCell ref="B2907:C2907"/>
    <mergeCell ref="B2908:C2908"/>
    <mergeCell ref="B2945:C2945"/>
    <mergeCell ref="B2910:C2910"/>
    <mergeCell ref="B2911:C2911"/>
    <mergeCell ref="B2912:C2912"/>
    <mergeCell ref="B2913:C2913"/>
    <mergeCell ref="B2914:C2914"/>
    <mergeCell ref="B2915:C2915"/>
    <mergeCell ref="B2916:C2916"/>
    <mergeCell ref="B2917:C2917"/>
    <mergeCell ref="B2918:C2918"/>
    <mergeCell ref="B2919:C2919"/>
    <mergeCell ref="B2920:C2920"/>
    <mergeCell ref="B2921:C2921"/>
    <mergeCell ref="B2922:C2922"/>
    <mergeCell ref="B2923:C2923"/>
    <mergeCell ref="B2924:C2924"/>
    <mergeCell ref="B2925:C2925"/>
    <mergeCell ref="B2926:C2926"/>
    <mergeCell ref="B2927:C2927"/>
    <mergeCell ref="B2928:C2928"/>
    <mergeCell ref="B2929:C2929"/>
    <mergeCell ref="B2866:C2866"/>
    <mergeCell ref="B2867:C2867"/>
    <mergeCell ref="B2868:C2868"/>
    <mergeCell ref="B2869:C2869"/>
    <mergeCell ref="B2870:C2870"/>
    <mergeCell ref="B2871:C2871"/>
    <mergeCell ref="B2872:C2872"/>
    <mergeCell ref="B2909:C2909"/>
    <mergeCell ref="B2874:C2874"/>
    <mergeCell ref="B2875:C2875"/>
    <mergeCell ref="B2876:C2876"/>
    <mergeCell ref="B2877:C2877"/>
    <mergeCell ref="B2878:C2878"/>
    <mergeCell ref="B2879:C2879"/>
    <mergeCell ref="B2880:C2880"/>
    <mergeCell ref="B2881:C2881"/>
    <mergeCell ref="B2882:C2882"/>
    <mergeCell ref="B2883:C2883"/>
    <mergeCell ref="B2884:C2884"/>
    <mergeCell ref="B2885:C2885"/>
    <mergeCell ref="B2886:C2886"/>
    <mergeCell ref="B2887:C2887"/>
    <mergeCell ref="B2888:C2888"/>
    <mergeCell ref="B2889:C2889"/>
    <mergeCell ref="B2890:C2890"/>
    <mergeCell ref="B2891:C2891"/>
    <mergeCell ref="B2892:C2892"/>
    <mergeCell ref="B2893:C2893"/>
    <mergeCell ref="B2894:C2894"/>
    <mergeCell ref="B2895:C2895"/>
    <mergeCell ref="B2896:C2896"/>
    <mergeCell ref="B2897:C2897"/>
    <mergeCell ref="B2834:C2834"/>
    <mergeCell ref="B2835:C2835"/>
    <mergeCell ref="B2836:C2836"/>
    <mergeCell ref="B2873:C2873"/>
    <mergeCell ref="B2838:C2838"/>
    <mergeCell ref="B2839:C2839"/>
    <mergeCell ref="B2840:C2840"/>
    <mergeCell ref="B2841:C2841"/>
    <mergeCell ref="B2842:C2842"/>
    <mergeCell ref="B2843:C2843"/>
    <mergeCell ref="B2844:C2844"/>
    <mergeCell ref="B2845:C2845"/>
    <mergeCell ref="B2846:C2846"/>
    <mergeCell ref="B2847:C2847"/>
    <mergeCell ref="B2848:C2848"/>
    <mergeCell ref="B2849:C2849"/>
    <mergeCell ref="B2850:C2850"/>
    <mergeCell ref="B2851:C2851"/>
    <mergeCell ref="B2852:C2852"/>
    <mergeCell ref="B2853:C2853"/>
    <mergeCell ref="B2854:C2854"/>
    <mergeCell ref="B2855:C2855"/>
    <mergeCell ref="B2856:C2856"/>
    <mergeCell ref="B2857:C2857"/>
    <mergeCell ref="B2858:C2858"/>
    <mergeCell ref="B2859:C2859"/>
    <mergeCell ref="B2860:C2860"/>
    <mergeCell ref="B2861:C2861"/>
    <mergeCell ref="B2862:C2862"/>
    <mergeCell ref="B2863:C2863"/>
    <mergeCell ref="B2864:C2864"/>
    <mergeCell ref="B2865:C2865"/>
    <mergeCell ref="B2817:C2817"/>
    <mergeCell ref="B2818:C2818"/>
    <mergeCell ref="B2819:C2819"/>
    <mergeCell ref="B2820:C2820"/>
    <mergeCell ref="B2821:C2821"/>
    <mergeCell ref="B2822:C2822"/>
    <mergeCell ref="B2823:C2823"/>
    <mergeCell ref="B2824:C2824"/>
    <mergeCell ref="B2825:C2825"/>
    <mergeCell ref="B2826:C2826"/>
    <mergeCell ref="B2827:C2827"/>
    <mergeCell ref="B2828:C2828"/>
    <mergeCell ref="B2829:C2829"/>
    <mergeCell ref="B2830:C2830"/>
    <mergeCell ref="B2831:C2831"/>
    <mergeCell ref="B2832:C2832"/>
    <mergeCell ref="B2833:C2833"/>
    <mergeCell ref="B2785:C2785"/>
    <mergeCell ref="B2786:C2786"/>
    <mergeCell ref="B2787:C2787"/>
    <mergeCell ref="B2788:C2788"/>
    <mergeCell ref="B2789:C2789"/>
    <mergeCell ref="B2790:C2790"/>
    <mergeCell ref="B2791:C2791"/>
    <mergeCell ref="B2792:C2792"/>
    <mergeCell ref="B2793:C2793"/>
    <mergeCell ref="B2794:C2794"/>
    <mergeCell ref="B2795:C2795"/>
    <mergeCell ref="B2796:C2796"/>
    <mergeCell ref="B2797:C2797"/>
    <mergeCell ref="B2798:C2798"/>
    <mergeCell ref="B2799:C2799"/>
    <mergeCell ref="B2800:C2800"/>
    <mergeCell ref="B2837:C2837"/>
    <mergeCell ref="B2802:C2802"/>
    <mergeCell ref="B2803:C2803"/>
    <mergeCell ref="B2804:C2804"/>
    <mergeCell ref="B2805:C2805"/>
    <mergeCell ref="B2806:C2806"/>
    <mergeCell ref="B2807:C2807"/>
    <mergeCell ref="B2808:C2808"/>
    <mergeCell ref="B2809:C2809"/>
    <mergeCell ref="B2810:C2810"/>
    <mergeCell ref="B2811:C2811"/>
    <mergeCell ref="B2812:C2812"/>
    <mergeCell ref="B2813:C2813"/>
    <mergeCell ref="B2814:C2814"/>
    <mergeCell ref="B2815:C2815"/>
    <mergeCell ref="B2816:C2816"/>
    <mergeCell ref="B2753:C2753"/>
    <mergeCell ref="B2754:C2754"/>
    <mergeCell ref="B2755:C2755"/>
    <mergeCell ref="B2756:C2756"/>
    <mergeCell ref="B2757:C2757"/>
    <mergeCell ref="B2758:C2758"/>
    <mergeCell ref="B2759:C2759"/>
    <mergeCell ref="B2760:C2760"/>
    <mergeCell ref="B2761:C2761"/>
    <mergeCell ref="B2762:C2762"/>
    <mergeCell ref="B2763:C2763"/>
    <mergeCell ref="B2764:C2764"/>
    <mergeCell ref="B2801:C2801"/>
    <mergeCell ref="B2766:C2766"/>
    <mergeCell ref="B2767:C2767"/>
    <mergeCell ref="B2768:C2768"/>
    <mergeCell ref="B2769:C2769"/>
    <mergeCell ref="B2770:C2770"/>
    <mergeCell ref="B2771:C2771"/>
    <mergeCell ref="B2772:C2772"/>
    <mergeCell ref="B2773:C2773"/>
    <mergeCell ref="B2774:C2774"/>
    <mergeCell ref="B2775:C2775"/>
    <mergeCell ref="B2776:C2776"/>
    <mergeCell ref="B2777:C2777"/>
    <mergeCell ref="B2778:C2778"/>
    <mergeCell ref="B2779:C2779"/>
    <mergeCell ref="B2780:C2780"/>
    <mergeCell ref="B2781:C2781"/>
    <mergeCell ref="B2782:C2782"/>
    <mergeCell ref="B2783:C2783"/>
    <mergeCell ref="B2784:C2784"/>
    <mergeCell ref="B2721:C2721"/>
    <mergeCell ref="B2722:C2722"/>
    <mergeCell ref="B2723:C2723"/>
    <mergeCell ref="B2724:C2724"/>
    <mergeCell ref="B2725:C2725"/>
    <mergeCell ref="B2726:C2726"/>
    <mergeCell ref="B2727:C2727"/>
    <mergeCell ref="B2728:C2728"/>
    <mergeCell ref="B2765:C2765"/>
    <mergeCell ref="B2730:C2730"/>
    <mergeCell ref="B2731:C2731"/>
    <mergeCell ref="B2732:C2732"/>
    <mergeCell ref="B2733:C2733"/>
    <mergeCell ref="B2734:C2734"/>
    <mergeCell ref="B2735:C2735"/>
    <mergeCell ref="B2736:C2736"/>
    <mergeCell ref="B2737:C2737"/>
    <mergeCell ref="B2738:C2738"/>
    <mergeCell ref="B2739:C2739"/>
    <mergeCell ref="B2740:C2740"/>
    <mergeCell ref="B2741:C2741"/>
    <mergeCell ref="B2742:C2742"/>
    <mergeCell ref="B2743:C2743"/>
    <mergeCell ref="B2744:C2744"/>
    <mergeCell ref="B2745:C2745"/>
    <mergeCell ref="B2746:C2746"/>
    <mergeCell ref="B2747:C2747"/>
    <mergeCell ref="B2748:C2748"/>
    <mergeCell ref="B2749:C2749"/>
    <mergeCell ref="B2750:C2750"/>
    <mergeCell ref="B2751:C2751"/>
    <mergeCell ref="B2752:C2752"/>
    <mergeCell ref="B2689:C2689"/>
    <mergeCell ref="B2690:C2690"/>
    <mergeCell ref="B2691:C2691"/>
    <mergeCell ref="B2692:C2692"/>
    <mergeCell ref="B2729:C2729"/>
    <mergeCell ref="B2694:C2694"/>
    <mergeCell ref="B2695:C2695"/>
    <mergeCell ref="B2696:C2696"/>
    <mergeCell ref="B2697:C2697"/>
    <mergeCell ref="B2698:C2698"/>
    <mergeCell ref="B2699:C2699"/>
    <mergeCell ref="B2700:C2700"/>
    <mergeCell ref="B2701:C2701"/>
    <mergeCell ref="B2702:C2702"/>
    <mergeCell ref="B2703:C2703"/>
    <mergeCell ref="B2704:C2704"/>
    <mergeCell ref="B2705:C2705"/>
    <mergeCell ref="B2706:C2706"/>
    <mergeCell ref="B2707:C2707"/>
    <mergeCell ref="B2708:C2708"/>
    <mergeCell ref="B2709:C2709"/>
    <mergeCell ref="B2710:C2710"/>
    <mergeCell ref="B2711:C2711"/>
    <mergeCell ref="B2712:C2712"/>
    <mergeCell ref="B2713:C2713"/>
    <mergeCell ref="B2714:C2714"/>
    <mergeCell ref="B2715:C2715"/>
    <mergeCell ref="B2716:C2716"/>
    <mergeCell ref="B2717:C2717"/>
    <mergeCell ref="B2718:C2718"/>
    <mergeCell ref="B2719:C2719"/>
    <mergeCell ref="B2720:C2720"/>
    <mergeCell ref="B2693:C2693"/>
    <mergeCell ref="B2658:C2658"/>
    <mergeCell ref="B2659:C2659"/>
    <mergeCell ref="B2660:C2660"/>
    <mergeCell ref="B2661:C2661"/>
    <mergeCell ref="B2662:C2662"/>
    <mergeCell ref="B2663:C2663"/>
    <mergeCell ref="B2664:C2664"/>
    <mergeCell ref="B2665:C2665"/>
    <mergeCell ref="B2666:C2666"/>
    <mergeCell ref="B2667:C2667"/>
    <mergeCell ref="B2668:C2668"/>
    <mergeCell ref="B2669:C2669"/>
    <mergeCell ref="B2670:C2670"/>
    <mergeCell ref="B2671:C2671"/>
    <mergeCell ref="B2672:C2672"/>
    <mergeCell ref="B2673:C2673"/>
    <mergeCell ref="B2674:C2674"/>
    <mergeCell ref="B2675:C2675"/>
    <mergeCell ref="B2676:C2676"/>
    <mergeCell ref="B2677:C2677"/>
    <mergeCell ref="B2678:C2678"/>
    <mergeCell ref="B2679:C2679"/>
    <mergeCell ref="B2680:C2680"/>
    <mergeCell ref="B2681:C2681"/>
    <mergeCell ref="B2682:C2682"/>
    <mergeCell ref="B2683:C2683"/>
    <mergeCell ref="B2684:C2684"/>
    <mergeCell ref="B2685:C2685"/>
    <mergeCell ref="B2686:C2686"/>
    <mergeCell ref="B2687:C2687"/>
    <mergeCell ref="B2688:C2688"/>
    <mergeCell ref="B2640:C2640"/>
    <mergeCell ref="B2641:C2641"/>
    <mergeCell ref="B2642:C2642"/>
    <mergeCell ref="B2643:C2643"/>
    <mergeCell ref="B2644:C2644"/>
    <mergeCell ref="B2645:C2645"/>
    <mergeCell ref="B2646:C2646"/>
    <mergeCell ref="B2647:C2647"/>
    <mergeCell ref="B2648:C2648"/>
    <mergeCell ref="B2649:C2649"/>
    <mergeCell ref="B2655:C2655"/>
    <mergeCell ref="B2656:C2656"/>
    <mergeCell ref="B2657:C2657"/>
    <mergeCell ref="B2650:C2650"/>
    <mergeCell ref="B2651:C2651"/>
    <mergeCell ref="B2652:C2652"/>
    <mergeCell ref="B2653:C2653"/>
    <mergeCell ref="B2654:C2654"/>
    <mergeCell ref="B2622:C2622"/>
    <mergeCell ref="B2623:C2623"/>
    <mergeCell ref="B2624:C2624"/>
    <mergeCell ref="B2625:C2625"/>
    <mergeCell ref="B2626:C2626"/>
    <mergeCell ref="B2627:C2627"/>
    <mergeCell ref="B2628:C2628"/>
    <mergeCell ref="B2629:C2629"/>
    <mergeCell ref="B2630:C2630"/>
    <mergeCell ref="B2631:C2631"/>
    <mergeCell ref="B2632:C2632"/>
    <mergeCell ref="B2633:C2633"/>
    <mergeCell ref="B2634:C2634"/>
    <mergeCell ref="B2635:C2635"/>
    <mergeCell ref="B2636:C2636"/>
    <mergeCell ref="B2638:C2638"/>
    <mergeCell ref="B2639:C2639"/>
    <mergeCell ref="B2590:C2590"/>
    <mergeCell ref="B2591:C2591"/>
    <mergeCell ref="B2592:C2592"/>
    <mergeCell ref="B2593:C2593"/>
    <mergeCell ref="B2594:C2594"/>
    <mergeCell ref="B2595:C2595"/>
    <mergeCell ref="B2596:C2596"/>
    <mergeCell ref="B2597:C2597"/>
    <mergeCell ref="B2598:C2598"/>
    <mergeCell ref="B2599:C2599"/>
    <mergeCell ref="B2600:C2600"/>
    <mergeCell ref="B2637:C2637"/>
    <mergeCell ref="B2602:C2602"/>
    <mergeCell ref="B2603:C2603"/>
    <mergeCell ref="B2604:C2604"/>
    <mergeCell ref="B2605:C2605"/>
    <mergeCell ref="B2606:C2606"/>
    <mergeCell ref="B2607:C2607"/>
    <mergeCell ref="B2608:C2608"/>
    <mergeCell ref="B2609:C2609"/>
    <mergeCell ref="B2610:C2610"/>
    <mergeCell ref="B2611:C2611"/>
    <mergeCell ref="B2612:C2612"/>
    <mergeCell ref="B2613:C2613"/>
    <mergeCell ref="B2614:C2614"/>
    <mergeCell ref="B2615:C2615"/>
    <mergeCell ref="B2616:C2616"/>
    <mergeCell ref="B2617:C2617"/>
    <mergeCell ref="B2618:C2618"/>
    <mergeCell ref="B2619:C2619"/>
    <mergeCell ref="B2620:C2620"/>
    <mergeCell ref="B2621:C2621"/>
    <mergeCell ref="B2556:C2556"/>
    <mergeCell ref="B2557:C2557"/>
    <mergeCell ref="B2558:C2558"/>
    <mergeCell ref="B2559:C2559"/>
    <mergeCell ref="B2601:C2601"/>
    <mergeCell ref="B2561:C2561"/>
    <mergeCell ref="B2562:C2562"/>
    <mergeCell ref="B2563:C2563"/>
    <mergeCell ref="B2564:C2564"/>
    <mergeCell ref="B2565:C2565"/>
    <mergeCell ref="B2566:C2566"/>
    <mergeCell ref="B2567:C2567"/>
    <mergeCell ref="B2568:C2568"/>
    <mergeCell ref="B2569:C2569"/>
    <mergeCell ref="B2570:C2570"/>
    <mergeCell ref="B2571:C2571"/>
    <mergeCell ref="B2572:C2572"/>
    <mergeCell ref="B2573:C2573"/>
    <mergeCell ref="B2574:C2574"/>
    <mergeCell ref="B2580:C2580"/>
    <mergeCell ref="B2581:C2581"/>
    <mergeCell ref="B2582:C2582"/>
    <mergeCell ref="B2583:C2583"/>
    <mergeCell ref="B2578:C2578"/>
    <mergeCell ref="B2577:C2577"/>
    <mergeCell ref="B2579:C2579"/>
    <mergeCell ref="B2584:C2584"/>
    <mergeCell ref="B2585:C2585"/>
    <mergeCell ref="B2586:C2586"/>
    <mergeCell ref="B2587:C2587"/>
    <mergeCell ref="B2588:C2588"/>
    <mergeCell ref="B2589:C2589"/>
    <mergeCell ref="B2560:C2560"/>
    <mergeCell ref="B2525:C2525"/>
    <mergeCell ref="B2526:C2526"/>
    <mergeCell ref="B2527:C2527"/>
    <mergeCell ref="B2528:C2528"/>
    <mergeCell ref="B2529:C2529"/>
    <mergeCell ref="B2530:C2530"/>
    <mergeCell ref="B2531:C2531"/>
    <mergeCell ref="B2532:C2532"/>
    <mergeCell ref="B2533:C2533"/>
    <mergeCell ref="B2534:C2534"/>
    <mergeCell ref="B2535:C2535"/>
    <mergeCell ref="B2536:C2536"/>
    <mergeCell ref="B2537:C2537"/>
    <mergeCell ref="B2538:C2538"/>
    <mergeCell ref="B2539:C2539"/>
    <mergeCell ref="B2540:C2540"/>
    <mergeCell ref="B2541:C2541"/>
    <mergeCell ref="B2542:C2542"/>
    <mergeCell ref="B2543:C2543"/>
    <mergeCell ref="B2544:C2544"/>
    <mergeCell ref="B2545:C2545"/>
    <mergeCell ref="B2546:C2546"/>
    <mergeCell ref="B2547:C2547"/>
    <mergeCell ref="B2548:C2548"/>
    <mergeCell ref="B2549:C2549"/>
    <mergeCell ref="B2550:C2550"/>
    <mergeCell ref="B2551:C2551"/>
    <mergeCell ref="B2552:C2552"/>
    <mergeCell ref="B2553:C2553"/>
    <mergeCell ref="B2554:C2554"/>
    <mergeCell ref="B2555:C2555"/>
    <mergeCell ref="B2510:C2510"/>
    <mergeCell ref="B2511:C2511"/>
    <mergeCell ref="B2512:C2512"/>
    <mergeCell ref="B2513:C2513"/>
    <mergeCell ref="B2514:C2514"/>
    <mergeCell ref="B2503:C2503"/>
    <mergeCell ref="B2504:C2504"/>
    <mergeCell ref="B2505:C2505"/>
    <mergeCell ref="B2506:C2506"/>
    <mergeCell ref="B2520:C2520"/>
    <mergeCell ref="B2521:C2521"/>
    <mergeCell ref="B2522:C2522"/>
    <mergeCell ref="B2523:C2523"/>
    <mergeCell ref="B2524:C2524"/>
    <mergeCell ref="B2515:C2515"/>
    <mergeCell ref="B2516:C2516"/>
    <mergeCell ref="B2517:C2517"/>
    <mergeCell ref="B2519:C2519"/>
    <mergeCell ref="B2491:C2491"/>
    <mergeCell ref="B2492:C2492"/>
    <mergeCell ref="B2481:C2481"/>
    <mergeCell ref="B2482:C2482"/>
    <mergeCell ref="B2483:C2483"/>
    <mergeCell ref="B2484:C2484"/>
    <mergeCell ref="B2485:C2485"/>
    <mergeCell ref="B2486:C2486"/>
    <mergeCell ref="B2508:C2508"/>
    <mergeCell ref="B2497:C2497"/>
    <mergeCell ref="B2498:C2498"/>
    <mergeCell ref="B2499:C2499"/>
    <mergeCell ref="B2500:C2500"/>
    <mergeCell ref="B2501:C2501"/>
    <mergeCell ref="B2507:C2507"/>
    <mergeCell ref="B2502:C2502"/>
    <mergeCell ref="B2467:C2467"/>
    <mergeCell ref="B2468:C2468"/>
    <mergeCell ref="B2493:C2493"/>
    <mergeCell ref="B2494:C2494"/>
    <mergeCell ref="B2495:C2495"/>
    <mergeCell ref="B2496:C2496"/>
    <mergeCell ref="B2487:C2487"/>
    <mergeCell ref="B2488:C2488"/>
    <mergeCell ref="B2489:C2489"/>
    <mergeCell ref="B2490:C2490"/>
    <mergeCell ref="B2479:C2479"/>
    <mergeCell ref="B2480:C2480"/>
    <mergeCell ref="B2469:C2469"/>
    <mergeCell ref="B2470:C2470"/>
    <mergeCell ref="B2471:C2471"/>
    <mergeCell ref="B2472:C2472"/>
    <mergeCell ref="B2474:C2474"/>
    <mergeCell ref="B2449:C2449"/>
    <mergeCell ref="B2450:C2450"/>
    <mergeCell ref="B2475:C2475"/>
    <mergeCell ref="B2476:C2476"/>
    <mergeCell ref="B2477:C2477"/>
    <mergeCell ref="B2478:C2478"/>
    <mergeCell ref="B2463:C2463"/>
    <mergeCell ref="B2464:C2464"/>
    <mergeCell ref="B2465:C2465"/>
    <mergeCell ref="B2466:C2466"/>
    <mergeCell ref="B2461:C2461"/>
    <mergeCell ref="B2462:C2462"/>
    <mergeCell ref="B2451:C2451"/>
    <mergeCell ref="B2452:C2452"/>
    <mergeCell ref="B2453:C2453"/>
    <mergeCell ref="B2454:C2454"/>
    <mergeCell ref="B2455:C2455"/>
    <mergeCell ref="B2456:C2456"/>
    <mergeCell ref="B2457:C2457"/>
    <mergeCell ref="B2458:C2458"/>
    <mergeCell ref="B2459:C2459"/>
    <mergeCell ref="B2460:C2460"/>
    <mergeCell ref="B2445:C2445"/>
    <mergeCell ref="B2446:C2446"/>
    <mergeCell ref="B2447:C2447"/>
    <mergeCell ref="B2448:C2448"/>
    <mergeCell ref="B2443:C2443"/>
    <mergeCell ref="B2444:C2444"/>
    <mergeCell ref="B2433:C2433"/>
    <mergeCell ref="B2434:C2434"/>
    <mergeCell ref="B2435:C2435"/>
    <mergeCell ref="B2436:C2436"/>
    <mergeCell ref="B2437:C2437"/>
    <mergeCell ref="B2438:C2438"/>
    <mergeCell ref="B2473:C2473"/>
    <mergeCell ref="B2439:C2439"/>
    <mergeCell ref="B2440:C2440"/>
    <mergeCell ref="B2441:C2441"/>
    <mergeCell ref="B2442:C2442"/>
    <mergeCell ref="B2427:C2427"/>
    <mergeCell ref="B2428:C2428"/>
    <mergeCell ref="B2429:C2429"/>
    <mergeCell ref="B2430:C2430"/>
    <mergeCell ref="B2425:C2425"/>
    <mergeCell ref="B2426:C2426"/>
    <mergeCell ref="B2415:C2415"/>
    <mergeCell ref="B2416:C2416"/>
    <mergeCell ref="B2417:C2417"/>
    <mergeCell ref="B2418:C2418"/>
    <mergeCell ref="B2419:C2419"/>
    <mergeCell ref="B2420:C2420"/>
    <mergeCell ref="B2431:C2431"/>
    <mergeCell ref="B2432:C2432"/>
    <mergeCell ref="B2421:C2421"/>
    <mergeCell ref="B2422:C2422"/>
    <mergeCell ref="B2423:C2423"/>
    <mergeCell ref="B2424:C2424"/>
    <mergeCell ref="B2409:C2409"/>
    <mergeCell ref="B2410:C2410"/>
    <mergeCell ref="B2411:C2411"/>
    <mergeCell ref="B2412:C2412"/>
    <mergeCell ref="B2406:C2406"/>
    <mergeCell ref="B2407:C2407"/>
    <mergeCell ref="B2408:C2408"/>
    <mergeCell ref="B2397:C2397"/>
    <mergeCell ref="B2398:C2398"/>
    <mergeCell ref="B2399:C2399"/>
    <mergeCell ref="B2400:C2400"/>
    <mergeCell ref="B2401:C2401"/>
    <mergeCell ref="B2402:C2402"/>
    <mergeCell ref="B2413:C2413"/>
    <mergeCell ref="B2414:C2414"/>
    <mergeCell ref="B2378:C2378"/>
    <mergeCell ref="B2403:C2403"/>
    <mergeCell ref="B2404:C2404"/>
    <mergeCell ref="B2405:C2405"/>
    <mergeCell ref="B2391:C2391"/>
    <mergeCell ref="B2392:C2392"/>
    <mergeCell ref="B2393:C2393"/>
    <mergeCell ref="B2394:C2394"/>
    <mergeCell ref="B2390:C2390"/>
    <mergeCell ref="B2379:C2379"/>
    <mergeCell ref="B2380:C2380"/>
    <mergeCell ref="B2381:C2381"/>
    <mergeCell ref="B2382:C2382"/>
    <mergeCell ref="B2383:C2383"/>
    <mergeCell ref="B2384:C2384"/>
    <mergeCell ref="B2395:C2395"/>
    <mergeCell ref="B2396:C2396"/>
    <mergeCell ref="B2385:C2385"/>
    <mergeCell ref="B2386:C2386"/>
    <mergeCell ref="B2387:C2387"/>
    <mergeCell ref="B2388:C2388"/>
    <mergeCell ref="B2389:C2389"/>
    <mergeCell ref="B2371:C2371"/>
    <mergeCell ref="B2372:C2372"/>
    <mergeCell ref="B2373:C2373"/>
    <mergeCell ref="B2260:C2260"/>
    <mergeCell ref="B2261:C2261"/>
    <mergeCell ref="B2262:C2262"/>
    <mergeCell ref="B2263:C2263"/>
    <mergeCell ref="B2264:C2264"/>
    <mergeCell ref="B2265:C2265"/>
    <mergeCell ref="B2254:C2254"/>
    <mergeCell ref="B2255:C2255"/>
    <mergeCell ref="B2256:C2256"/>
    <mergeCell ref="B2257:C2257"/>
    <mergeCell ref="B2258:C2258"/>
    <mergeCell ref="B2259:C2259"/>
    <mergeCell ref="B2292:C2292"/>
    <mergeCell ref="B2293:C2293"/>
    <mergeCell ref="B2294:C2294"/>
    <mergeCell ref="B2313:C2313"/>
    <mergeCell ref="B2314:C2314"/>
    <mergeCell ref="B2315:C2315"/>
    <mergeCell ref="B2316:C2316"/>
    <mergeCell ref="B2317:C2317"/>
    <mergeCell ref="B2284:C2284"/>
    <mergeCell ref="B2285:C2285"/>
    <mergeCell ref="B2286:C2286"/>
    <mergeCell ref="B2377:C2377"/>
    <mergeCell ref="B2234:C2234"/>
    <mergeCell ref="B2235:C2235"/>
    <mergeCell ref="B2239:C2239"/>
    <mergeCell ref="B2240:C2240"/>
    <mergeCell ref="B2237:C2237"/>
    <mergeCell ref="B2238:C2238"/>
    <mergeCell ref="B2253:C2253"/>
    <mergeCell ref="G2365:M2365"/>
    <mergeCell ref="G2366:G2368"/>
    <mergeCell ref="H2366:H2368"/>
    <mergeCell ref="I2366:I2368"/>
    <mergeCell ref="J2366:J2368"/>
    <mergeCell ref="K2366:K2368"/>
    <mergeCell ref="L2366:M2367"/>
    <mergeCell ref="B2247:C2247"/>
    <mergeCell ref="B2248:C2248"/>
    <mergeCell ref="B2249:C2249"/>
    <mergeCell ref="B2250:C2250"/>
    <mergeCell ref="B2251:C2251"/>
    <mergeCell ref="B2252:C2252"/>
    <mergeCell ref="B2295:C2295"/>
    <mergeCell ref="B2296:C2296"/>
    <mergeCell ref="B2297:C2297"/>
    <mergeCell ref="B2298:C2298"/>
    <mergeCell ref="B2299:C2299"/>
    <mergeCell ref="B2300:C2300"/>
    <mergeCell ref="B2289:C2289"/>
    <mergeCell ref="B2290:C2290"/>
    <mergeCell ref="B2291:C2291"/>
    <mergeCell ref="B2266:C2266"/>
    <mergeCell ref="D2364:D2368"/>
    <mergeCell ref="B2287:C2287"/>
    <mergeCell ref="B1061:C1061"/>
    <mergeCell ref="B1062:C1062"/>
    <mergeCell ref="B1063:C1063"/>
    <mergeCell ref="B1064:C1064"/>
    <mergeCell ref="B1065:C1065"/>
    <mergeCell ref="B1812:C1812"/>
    <mergeCell ref="B2000:C2000"/>
    <mergeCell ref="B1814:C1814"/>
    <mergeCell ref="B1811:C1811"/>
    <mergeCell ref="B1707:C1707"/>
    <mergeCell ref="B1713:C1713"/>
    <mergeCell ref="B1750:C1750"/>
    <mergeCell ref="B1748:C1748"/>
    <mergeCell ref="B2184:C2184"/>
    <mergeCell ref="B1749:C1749"/>
    <mergeCell ref="B1055:C1055"/>
    <mergeCell ref="B2180:C2180"/>
    <mergeCell ref="B1461:C1461"/>
    <mergeCell ref="B1462:C1462"/>
    <mergeCell ref="B1463:C1463"/>
    <mergeCell ref="B1464:C1464"/>
    <mergeCell ref="B2140:C2140"/>
    <mergeCell ref="B2011:C2011"/>
    <mergeCell ref="B1244:C1244"/>
    <mergeCell ref="B1245:C1245"/>
    <mergeCell ref="B1059:C1059"/>
    <mergeCell ref="B1094:C1094"/>
    <mergeCell ref="B1095:C1095"/>
    <mergeCell ref="B1096:C1096"/>
    <mergeCell ref="B1102:C1102"/>
    <mergeCell ref="B1097:C1097"/>
    <mergeCell ref="B1791:C1791"/>
    <mergeCell ref="B2230:C2230"/>
    <mergeCell ref="B2231:C2231"/>
    <mergeCell ref="B2176:C2176"/>
    <mergeCell ref="B2177:C2177"/>
    <mergeCell ref="B2178:C2178"/>
    <mergeCell ref="B2179:C2179"/>
    <mergeCell ref="B2181:C2181"/>
    <mergeCell ref="B2182:C2182"/>
    <mergeCell ref="B2183:C2183"/>
    <mergeCell ref="B1056:C1056"/>
    <mergeCell ref="B1227:C1227"/>
    <mergeCell ref="B1247:C1247"/>
    <mergeCell ref="B1248:C1248"/>
    <mergeCell ref="B1250:C1250"/>
    <mergeCell ref="B1251:C1251"/>
    <mergeCell ref="B1239:C1239"/>
    <mergeCell ref="B1240:C1240"/>
    <mergeCell ref="B1241:C1241"/>
    <mergeCell ref="B1242:C1242"/>
    <mergeCell ref="B1805:C1805"/>
    <mergeCell ref="B1249:C1249"/>
    <mergeCell ref="B1704:C1704"/>
    <mergeCell ref="B1367:C1367"/>
    <mergeCell ref="B1368:C1368"/>
    <mergeCell ref="B1369:C1369"/>
    <mergeCell ref="B1370:C1370"/>
    <mergeCell ref="B1371:C1371"/>
    <mergeCell ref="B1635:C1635"/>
    <mergeCell ref="B1402:C1402"/>
    <mergeCell ref="B1246:C1246"/>
    <mergeCell ref="B1243:C1243"/>
    <mergeCell ref="B1060:C1060"/>
    <mergeCell ref="B514:C514"/>
    <mergeCell ref="B481:C481"/>
    <mergeCell ref="B482:C482"/>
    <mergeCell ref="B483:C483"/>
    <mergeCell ref="B484:C484"/>
    <mergeCell ref="B696:C696"/>
    <mergeCell ref="B697:C697"/>
    <mergeCell ref="B1052:C1052"/>
    <mergeCell ref="B1053:C1053"/>
    <mergeCell ref="B1054:C1054"/>
    <mergeCell ref="B1044:C1044"/>
    <mergeCell ref="B1813:C1813"/>
    <mergeCell ref="B1807:C1807"/>
    <mergeCell ref="B1808:C1808"/>
    <mergeCell ref="B1794:C1794"/>
    <mergeCell ref="B1735:C1735"/>
    <mergeCell ref="B1700:C1700"/>
    <mergeCell ref="B1702:C1702"/>
    <mergeCell ref="B1703:C1703"/>
    <mergeCell ref="B1701:C1701"/>
    <mergeCell ref="B1718:C1718"/>
    <mergeCell ref="B1799:C1799"/>
    <mergeCell ref="B1800:C1800"/>
    <mergeCell ref="B1801:C1801"/>
    <mergeCell ref="B1802:C1802"/>
    <mergeCell ref="B1803:C1803"/>
    <mergeCell ref="B1804:C1804"/>
    <mergeCell ref="B1043:C1043"/>
    <mergeCell ref="B710:C710"/>
    <mergeCell ref="B711:C711"/>
    <mergeCell ref="B712:C712"/>
    <mergeCell ref="B1049:C1049"/>
    <mergeCell ref="B1792:C1792"/>
    <mergeCell ref="B1051:C1051"/>
    <mergeCell ref="B1236:C1236"/>
    <mergeCell ref="B1237:C1237"/>
    <mergeCell ref="B1238:C1238"/>
    <mergeCell ref="B1028:C1028"/>
    <mergeCell ref="B1045:C1045"/>
    <mergeCell ref="B1023:C1023"/>
    <mergeCell ref="B967:C967"/>
    <mergeCell ref="B492:C492"/>
    <mergeCell ref="B493:C493"/>
    <mergeCell ref="B494:C494"/>
    <mergeCell ref="B495:C495"/>
    <mergeCell ref="B496:C496"/>
    <mergeCell ref="B497:C497"/>
    <mergeCell ref="B1033:C1033"/>
    <mergeCell ref="B978:C978"/>
    <mergeCell ref="B979:C979"/>
    <mergeCell ref="B688:C688"/>
    <mergeCell ref="B689:C689"/>
    <mergeCell ref="B690:C690"/>
    <mergeCell ref="B1034:C1034"/>
    <mergeCell ref="B1035:C1035"/>
    <mergeCell ref="B1036:C1036"/>
    <mergeCell ref="B1042:C1042"/>
    <mergeCell ref="B691:C691"/>
    <mergeCell ref="B1029:C1029"/>
    <mergeCell ref="B977:C977"/>
    <mergeCell ref="B980:C980"/>
    <mergeCell ref="B510:C510"/>
    <mergeCell ref="B513:C513"/>
    <mergeCell ref="B520:C520"/>
    <mergeCell ref="G54:G56"/>
    <mergeCell ref="H54:H56"/>
    <mergeCell ref="J54:J56"/>
    <mergeCell ref="L54:M55"/>
    <mergeCell ref="B370:C370"/>
    <mergeCell ref="B466:C466"/>
    <mergeCell ref="B470:C470"/>
    <mergeCell ref="B471:C471"/>
    <mergeCell ref="B472:C472"/>
    <mergeCell ref="B478:C478"/>
    <mergeCell ref="B479:C479"/>
    <mergeCell ref="B473:C473"/>
    <mergeCell ref="B474:C474"/>
    <mergeCell ref="B475:C475"/>
    <mergeCell ref="B476:C476"/>
    <mergeCell ref="B467:C467"/>
    <mergeCell ref="B468:C468"/>
    <mergeCell ref="B469:C469"/>
    <mergeCell ref="B477:C477"/>
    <mergeCell ref="I54:I56"/>
    <mergeCell ref="K54:K56"/>
    <mergeCell ref="B325:C325"/>
    <mergeCell ref="B326:C326"/>
    <mergeCell ref="B327:C327"/>
    <mergeCell ref="B328:C328"/>
    <mergeCell ref="B329:C329"/>
    <mergeCell ref="B330:C330"/>
    <mergeCell ref="B353:C353"/>
    <mergeCell ref="B462:C462"/>
    <mergeCell ref="B343:C343"/>
    <mergeCell ref="B344:C344"/>
    <mergeCell ref="B345:C345"/>
    <mergeCell ref="B20:F20"/>
    <mergeCell ref="B22:F22"/>
    <mergeCell ref="B23:F23"/>
    <mergeCell ref="B25:F25"/>
    <mergeCell ref="B26:F26"/>
    <mergeCell ref="B29:D29"/>
    <mergeCell ref="B52:C56"/>
    <mergeCell ref="B51:M51"/>
    <mergeCell ref="B11:F11"/>
    <mergeCell ref="B13:F13"/>
    <mergeCell ref="B14:F14"/>
    <mergeCell ref="B16:F16"/>
    <mergeCell ref="B17:F17"/>
    <mergeCell ref="B19:F19"/>
    <mergeCell ref="B319:C319"/>
    <mergeCell ref="B1:F1"/>
    <mergeCell ref="B3:D3"/>
    <mergeCell ref="B4:D4"/>
    <mergeCell ref="B6:D6"/>
    <mergeCell ref="B8:D8"/>
    <mergeCell ref="B9:D9"/>
    <mergeCell ref="B277:C277"/>
    <mergeCell ref="B278:C278"/>
    <mergeCell ref="B279:C279"/>
    <mergeCell ref="B280:C280"/>
    <mergeCell ref="B281:C281"/>
    <mergeCell ref="B282:C282"/>
    <mergeCell ref="B249:C249"/>
    <mergeCell ref="B250:C250"/>
    <mergeCell ref="B251:C251"/>
    <mergeCell ref="B252:C252"/>
    <mergeCell ref="B228:C228"/>
    <mergeCell ref="B346:C346"/>
    <mergeCell ref="B347:C347"/>
    <mergeCell ref="B57:C57"/>
    <mergeCell ref="F53:F56"/>
    <mergeCell ref="E52:E56"/>
    <mergeCell ref="D52:D56"/>
    <mergeCell ref="F52:M52"/>
    <mergeCell ref="B340:C340"/>
    <mergeCell ref="B341:C341"/>
    <mergeCell ref="B342:C342"/>
    <mergeCell ref="B331:C331"/>
    <mergeCell ref="B332:C332"/>
    <mergeCell ref="B283:C283"/>
    <mergeCell ref="B284:C284"/>
    <mergeCell ref="B285:C285"/>
    <mergeCell ref="B286:C286"/>
    <mergeCell ref="B271:C271"/>
    <mergeCell ref="B272:C272"/>
    <mergeCell ref="B273:C273"/>
    <mergeCell ref="B274:C274"/>
    <mergeCell ref="B275:C275"/>
    <mergeCell ref="B276:C276"/>
    <mergeCell ref="B287:C287"/>
    <mergeCell ref="B288:C288"/>
    <mergeCell ref="B289:C289"/>
    <mergeCell ref="B320:C320"/>
    <mergeCell ref="B321:C321"/>
    <mergeCell ref="B322:C322"/>
    <mergeCell ref="G53:M53"/>
    <mergeCell ref="B240:C240"/>
    <mergeCell ref="B241:C241"/>
    <mergeCell ref="B247:C247"/>
    <mergeCell ref="B384:C384"/>
    <mergeCell ref="B385:C385"/>
    <mergeCell ref="B404:C404"/>
    <mergeCell ref="B405:C405"/>
    <mergeCell ref="B406:C406"/>
    <mergeCell ref="B407:C407"/>
    <mergeCell ref="B408:C408"/>
    <mergeCell ref="B371:C371"/>
    <mergeCell ref="B372:C372"/>
    <mergeCell ref="B373:C373"/>
    <mergeCell ref="B374:C374"/>
    <mergeCell ref="B348:C348"/>
    <mergeCell ref="B349:C349"/>
    <mergeCell ref="B350:C350"/>
    <mergeCell ref="B351:C351"/>
    <mergeCell ref="B352:C352"/>
    <mergeCell ref="B364:C364"/>
    <mergeCell ref="B365:C365"/>
    <mergeCell ref="B366:C366"/>
    <mergeCell ref="B367:C367"/>
    <mergeCell ref="B368:C368"/>
    <mergeCell ref="B369:C369"/>
    <mergeCell ref="B358:C358"/>
    <mergeCell ref="B359:C359"/>
    <mergeCell ref="B360:C360"/>
    <mergeCell ref="B361:C361"/>
    <mergeCell ref="B362:C362"/>
    <mergeCell ref="B363:C363"/>
    <mergeCell ref="B354:C354"/>
    <mergeCell ref="B355:C355"/>
    <mergeCell ref="B356:C356"/>
    <mergeCell ref="B357:C357"/>
    <mergeCell ref="B438:C438"/>
    <mergeCell ref="B439:C439"/>
    <mergeCell ref="B440:C440"/>
    <mergeCell ref="B441:C441"/>
    <mergeCell ref="B442:C442"/>
    <mergeCell ref="B375:C375"/>
    <mergeCell ref="B376:C376"/>
    <mergeCell ref="B377:C377"/>
    <mergeCell ref="B378:C378"/>
    <mergeCell ref="B379:C379"/>
    <mergeCell ref="B398:C398"/>
    <mergeCell ref="B399:C399"/>
    <mergeCell ref="B400:C400"/>
    <mergeCell ref="B401:C401"/>
    <mergeCell ref="B402:C402"/>
    <mergeCell ref="B403:C403"/>
    <mergeCell ref="B392:C392"/>
    <mergeCell ref="B393:C393"/>
    <mergeCell ref="B394:C394"/>
    <mergeCell ref="B395:C395"/>
    <mergeCell ref="B396:C396"/>
    <mergeCell ref="B397:C397"/>
    <mergeCell ref="B386:C386"/>
    <mergeCell ref="B387:C387"/>
    <mergeCell ref="B388:C388"/>
    <mergeCell ref="B389:C389"/>
    <mergeCell ref="B390:C390"/>
    <mergeCell ref="B391:C391"/>
    <mergeCell ref="B380:C380"/>
    <mergeCell ref="B381:C381"/>
    <mergeCell ref="B382:C382"/>
    <mergeCell ref="B383:C383"/>
    <mergeCell ref="B409:C409"/>
    <mergeCell ref="B410:C410"/>
    <mergeCell ref="B411:C411"/>
    <mergeCell ref="B412:C412"/>
    <mergeCell ref="B413:C41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55:C455"/>
    <mergeCell ref="B456:C456"/>
    <mergeCell ref="B457:C457"/>
    <mergeCell ref="B464:C464"/>
    <mergeCell ref="B465:C465"/>
    <mergeCell ref="B458:C458"/>
    <mergeCell ref="B459:C459"/>
    <mergeCell ref="B460:C460"/>
    <mergeCell ref="B461:C461"/>
    <mergeCell ref="B449:C449"/>
    <mergeCell ref="B450:C450"/>
    <mergeCell ref="B451:C451"/>
    <mergeCell ref="B452:C452"/>
    <mergeCell ref="B453:C453"/>
    <mergeCell ref="B454:C454"/>
    <mergeCell ref="B443:C443"/>
    <mergeCell ref="B444:C444"/>
    <mergeCell ref="B445:C445"/>
    <mergeCell ref="B446:C446"/>
    <mergeCell ref="B447:C447"/>
    <mergeCell ref="B448:C448"/>
    <mergeCell ref="B463:C463"/>
    <mergeCell ref="B486:C486"/>
    <mergeCell ref="B487:C487"/>
    <mergeCell ref="B480:C480"/>
    <mergeCell ref="B488:C488"/>
    <mergeCell ref="B489:C489"/>
    <mergeCell ref="B490:C490"/>
    <mergeCell ref="B491:C491"/>
    <mergeCell ref="B511:C511"/>
    <mergeCell ref="B512:C512"/>
    <mergeCell ref="B544:C544"/>
    <mergeCell ref="B545:C545"/>
    <mergeCell ref="B546:C546"/>
    <mergeCell ref="B485:C485"/>
    <mergeCell ref="B508:C508"/>
    <mergeCell ref="B503:C503"/>
    <mergeCell ref="B504:C504"/>
    <mergeCell ref="B505:C505"/>
    <mergeCell ref="B506:C506"/>
    <mergeCell ref="B509:C509"/>
    <mergeCell ref="B507:C507"/>
    <mergeCell ref="B527:C527"/>
    <mergeCell ref="B528:C528"/>
    <mergeCell ref="B529:C529"/>
    <mergeCell ref="B530:C530"/>
    <mergeCell ref="B531:C531"/>
    <mergeCell ref="B498:C498"/>
    <mergeCell ref="B499:C499"/>
    <mergeCell ref="B500:C500"/>
    <mergeCell ref="B501:C501"/>
    <mergeCell ref="B502:C502"/>
    <mergeCell ref="B521:C521"/>
    <mergeCell ref="B522:C522"/>
    <mergeCell ref="B523:C523"/>
    <mergeCell ref="B524:C524"/>
    <mergeCell ref="B525:C525"/>
    <mergeCell ref="B526:C526"/>
    <mergeCell ref="B515:C515"/>
    <mergeCell ref="B516:C516"/>
    <mergeCell ref="B517:C517"/>
    <mergeCell ref="B518:C518"/>
    <mergeCell ref="B519:C519"/>
    <mergeCell ref="B579:C579"/>
    <mergeCell ref="B580:C580"/>
    <mergeCell ref="B581:C581"/>
    <mergeCell ref="B532:C532"/>
    <mergeCell ref="B533:C533"/>
    <mergeCell ref="B534:C534"/>
    <mergeCell ref="B535:C535"/>
    <mergeCell ref="B536:C536"/>
    <mergeCell ref="B537:C537"/>
    <mergeCell ref="B572:C572"/>
    <mergeCell ref="B573:C573"/>
    <mergeCell ref="B574:C574"/>
    <mergeCell ref="B575:C575"/>
    <mergeCell ref="B576:C576"/>
    <mergeCell ref="B577:C577"/>
    <mergeCell ref="B596:C596"/>
    <mergeCell ref="B564:C564"/>
    <mergeCell ref="B556:C556"/>
    <mergeCell ref="B557:C557"/>
    <mergeCell ref="B558:C558"/>
    <mergeCell ref="B559:C559"/>
    <mergeCell ref="B552:C552"/>
    <mergeCell ref="B553:C553"/>
    <mergeCell ref="B554:C554"/>
    <mergeCell ref="B555:C555"/>
    <mergeCell ref="B538:C538"/>
    <mergeCell ref="B539:C539"/>
    <mergeCell ref="B540:C540"/>
    <mergeCell ref="B541:C541"/>
    <mergeCell ref="B542:C542"/>
    <mergeCell ref="B563:C563"/>
    <mergeCell ref="B543:C543"/>
    <mergeCell ref="B597:C597"/>
    <mergeCell ref="B603:C603"/>
    <mergeCell ref="B565:C565"/>
    <mergeCell ref="B566:C566"/>
    <mergeCell ref="B567:C567"/>
    <mergeCell ref="B568:C568"/>
    <mergeCell ref="B569:C569"/>
    <mergeCell ref="B570:C570"/>
    <mergeCell ref="B571:C571"/>
    <mergeCell ref="B590:C590"/>
    <mergeCell ref="B591:C591"/>
    <mergeCell ref="B592:C592"/>
    <mergeCell ref="B593:C593"/>
    <mergeCell ref="B594:C594"/>
    <mergeCell ref="B595:C595"/>
    <mergeCell ref="B615:C615"/>
    <mergeCell ref="B616:C616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609:C609"/>
    <mergeCell ref="B610:C610"/>
    <mergeCell ref="B611:C611"/>
    <mergeCell ref="B612:C612"/>
    <mergeCell ref="B613:C613"/>
    <mergeCell ref="B614:C614"/>
    <mergeCell ref="B578:C578"/>
    <mergeCell ref="B643:C643"/>
    <mergeCell ref="B604:C604"/>
    <mergeCell ref="B605:C605"/>
    <mergeCell ref="B598:C598"/>
    <mergeCell ref="B599:C599"/>
    <mergeCell ref="B600:C600"/>
    <mergeCell ref="B601:C601"/>
    <mergeCell ref="B606:C606"/>
    <mergeCell ref="B607:C607"/>
    <mergeCell ref="B608:C608"/>
    <mergeCell ref="B623:C623"/>
    <mergeCell ref="B630:C630"/>
    <mergeCell ref="B631:C631"/>
    <mergeCell ref="B632:C632"/>
    <mergeCell ref="B624:C624"/>
    <mergeCell ref="B625:C625"/>
    <mergeCell ref="B626:C626"/>
    <mergeCell ref="B627:C627"/>
    <mergeCell ref="B628:C628"/>
    <mergeCell ref="B629:C629"/>
    <mergeCell ref="B617:C617"/>
    <mergeCell ref="B618:C618"/>
    <mergeCell ref="B619:C619"/>
    <mergeCell ref="B620:C620"/>
    <mergeCell ref="B621:C621"/>
    <mergeCell ref="B622:C622"/>
    <mergeCell ref="B602:C602"/>
    <mergeCell ref="B649:C649"/>
    <mergeCell ref="B650:C650"/>
    <mergeCell ref="B651:C651"/>
    <mergeCell ref="B652:C652"/>
    <mergeCell ref="B653:C653"/>
    <mergeCell ref="B654:C654"/>
    <mergeCell ref="B633:C633"/>
    <mergeCell ref="B634:C634"/>
    <mergeCell ref="B635:C635"/>
    <mergeCell ref="B636:C636"/>
    <mergeCell ref="B637:C637"/>
    <mergeCell ref="B638:C638"/>
    <mergeCell ref="B667:C667"/>
    <mergeCell ref="B668:C668"/>
    <mergeCell ref="B669:C669"/>
    <mergeCell ref="B670:C670"/>
    <mergeCell ref="B671:C671"/>
    <mergeCell ref="B644:C644"/>
    <mergeCell ref="B645:C645"/>
    <mergeCell ref="B646:C646"/>
    <mergeCell ref="B647:C647"/>
    <mergeCell ref="B648:C648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84:C684"/>
    <mergeCell ref="B685:C685"/>
    <mergeCell ref="B686:C686"/>
    <mergeCell ref="B687:C687"/>
    <mergeCell ref="B698:C698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9:C699"/>
    <mergeCell ref="B700:C700"/>
    <mergeCell ref="B701:C701"/>
    <mergeCell ref="B702:C702"/>
    <mergeCell ref="B703:C703"/>
    <mergeCell ref="B722:C722"/>
    <mergeCell ref="B723:C723"/>
    <mergeCell ref="B724:C724"/>
    <mergeCell ref="B725:C725"/>
    <mergeCell ref="B726:C726"/>
    <mergeCell ref="B727:C727"/>
    <mergeCell ref="B716:C716"/>
    <mergeCell ref="B717:C717"/>
    <mergeCell ref="B718:C718"/>
    <mergeCell ref="B719:C719"/>
    <mergeCell ref="B720:C720"/>
    <mergeCell ref="B721:C721"/>
    <mergeCell ref="B713:C713"/>
    <mergeCell ref="B714:C714"/>
    <mergeCell ref="B715:C715"/>
    <mergeCell ref="B704:C704"/>
    <mergeCell ref="B705:C705"/>
    <mergeCell ref="B706:C70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62:C762"/>
    <mergeCell ref="B763:C763"/>
    <mergeCell ref="B764:C764"/>
    <mergeCell ref="B765:C765"/>
    <mergeCell ref="B766:C766"/>
    <mergeCell ref="B707:C707"/>
    <mergeCell ref="B708:C708"/>
    <mergeCell ref="B709:C709"/>
    <mergeCell ref="B728:C728"/>
    <mergeCell ref="B729:C729"/>
    <mergeCell ref="B730:C730"/>
    <mergeCell ref="B731:C731"/>
    <mergeCell ref="B732:C732"/>
    <mergeCell ref="B783:C783"/>
    <mergeCell ref="B772:C772"/>
    <mergeCell ref="B773:C773"/>
    <mergeCell ref="B774:C774"/>
    <mergeCell ref="B775:C775"/>
    <mergeCell ref="B776:C776"/>
    <mergeCell ref="B777:C777"/>
    <mergeCell ref="B796:C796"/>
    <mergeCell ref="B797:C797"/>
    <mergeCell ref="B798:C798"/>
    <mergeCell ref="B799:C799"/>
    <mergeCell ref="B800:C800"/>
    <mergeCell ref="B733:C733"/>
    <mergeCell ref="B734:C734"/>
    <mergeCell ref="B735:C735"/>
    <mergeCell ref="B736:C736"/>
    <mergeCell ref="B737:C73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67:C767"/>
    <mergeCell ref="B768:C768"/>
    <mergeCell ref="B769:C769"/>
    <mergeCell ref="B770:C770"/>
    <mergeCell ref="B771:C771"/>
    <mergeCell ref="B790:C790"/>
    <mergeCell ref="B791:C791"/>
    <mergeCell ref="B792:C792"/>
    <mergeCell ref="B793:C793"/>
    <mergeCell ref="B794:C794"/>
    <mergeCell ref="B795:C795"/>
    <mergeCell ref="B814:C814"/>
    <mergeCell ref="B815:C815"/>
    <mergeCell ref="B816:C816"/>
    <mergeCell ref="B817:C817"/>
    <mergeCell ref="B784:C784"/>
    <mergeCell ref="B785:C785"/>
    <mergeCell ref="B786:C786"/>
    <mergeCell ref="B787:C787"/>
    <mergeCell ref="B788:C788"/>
    <mergeCell ref="B789:C789"/>
    <mergeCell ref="B808:C808"/>
    <mergeCell ref="B809:C809"/>
    <mergeCell ref="B810:C810"/>
    <mergeCell ref="B811:C811"/>
    <mergeCell ref="B812:C812"/>
    <mergeCell ref="B813:C813"/>
    <mergeCell ref="B778:C778"/>
    <mergeCell ref="B779:C779"/>
    <mergeCell ref="B780:C780"/>
    <mergeCell ref="B781:C781"/>
    <mergeCell ref="B782:C782"/>
    <mergeCell ref="J828:J830"/>
    <mergeCell ref="K828:K830"/>
    <mergeCell ref="L828:M829"/>
    <mergeCell ref="B801:C801"/>
    <mergeCell ref="B802:C802"/>
    <mergeCell ref="B803:C803"/>
    <mergeCell ref="B804:C804"/>
    <mergeCell ref="B805:C805"/>
    <mergeCell ref="B806:C806"/>
    <mergeCell ref="B807:C807"/>
    <mergeCell ref="B825:M825"/>
    <mergeCell ref="B826:C830"/>
    <mergeCell ref="D826:D830"/>
    <mergeCell ref="E826:E830"/>
    <mergeCell ref="F826:M826"/>
    <mergeCell ref="F827:F830"/>
    <mergeCell ref="G827:M827"/>
    <mergeCell ref="G828:G830"/>
    <mergeCell ref="H828:H830"/>
    <mergeCell ref="I828:I830"/>
    <mergeCell ref="B818:C818"/>
    <mergeCell ref="B819:C819"/>
    <mergeCell ref="B820:C820"/>
    <mergeCell ref="B821:C821"/>
    <mergeCell ref="B822:C822"/>
    <mergeCell ref="B837:C837"/>
    <mergeCell ref="B838:C838"/>
    <mergeCell ref="B839:C839"/>
    <mergeCell ref="B840:C840"/>
    <mergeCell ref="B841:C841"/>
    <mergeCell ref="B842:C842"/>
    <mergeCell ref="B831:C831"/>
    <mergeCell ref="B832:C832"/>
    <mergeCell ref="B833:C833"/>
    <mergeCell ref="B834:C834"/>
    <mergeCell ref="B835:C835"/>
    <mergeCell ref="B836:C836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3:C843"/>
    <mergeCell ref="B844:C844"/>
    <mergeCell ref="B845:C845"/>
    <mergeCell ref="B846:C846"/>
    <mergeCell ref="B847:C847"/>
    <mergeCell ref="B885:C885"/>
    <mergeCell ref="B874:C874"/>
    <mergeCell ref="B875:C875"/>
    <mergeCell ref="B876:C876"/>
    <mergeCell ref="B877:C877"/>
    <mergeCell ref="B878:C878"/>
    <mergeCell ref="B879:C879"/>
    <mergeCell ref="B860:C860"/>
    <mergeCell ref="B861:C861"/>
    <mergeCell ref="B867:C867"/>
    <mergeCell ref="B868:C868"/>
    <mergeCell ref="B863:C863"/>
    <mergeCell ref="B864:C864"/>
    <mergeCell ref="B865:C865"/>
    <mergeCell ref="B866:C866"/>
    <mergeCell ref="B862:C862"/>
    <mergeCell ref="B869:C869"/>
    <mergeCell ref="B870:C870"/>
    <mergeCell ref="B871:C871"/>
    <mergeCell ref="B872:C872"/>
    <mergeCell ref="B873:C873"/>
    <mergeCell ref="B892:C892"/>
    <mergeCell ref="B893:C893"/>
    <mergeCell ref="B894:C894"/>
    <mergeCell ref="B886:C886"/>
    <mergeCell ref="B887:C887"/>
    <mergeCell ref="B888:C888"/>
    <mergeCell ref="B889:C889"/>
    <mergeCell ref="B890:C890"/>
    <mergeCell ref="B891:C891"/>
    <mergeCell ref="B910:C910"/>
    <mergeCell ref="B911:C911"/>
    <mergeCell ref="B912:C912"/>
    <mergeCell ref="B913:C913"/>
    <mergeCell ref="B914:C914"/>
    <mergeCell ref="B915:C915"/>
    <mergeCell ref="B880:C880"/>
    <mergeCell ref="B881:C881"/>
    <mergeCell ref="B882:C882"/>
    <mergeCell ref="B883:C883"/>
    <mergeCell ref="B884:C884"/>
    <mergeCell ref="B898:C898"/>
    <mergeCell ref="B899:C899"/>
    <mergeCell ref="B900:C900"/>
    <mergeCell ref="B901:C901"/>
    <mergeCell ref="B902:C902"/>
    <mergeCell ref="B895:C895"/>
    <mergeCell ref="B896:C896"/>
    <mergeCell ref="B897:C897"/>
    <mergeCell ref="B945:C945"/>
    <mergeCell ref="B954:C954"/>
    <mergeCell ref="B955:C955"/>
    <mergeCell ref="B956:C956"/>
    <mergeCell ref="B957:C957"/>
    <mergeCell ref="B946:C946"/>
    <mergeCell ref="B947:C947"/>
    <mergeCell ref="B948:C948"/>
    <mergeCell ref="B949:C949"/>
    <mergeCell ref="B935:C935"/>
    <mergeCell ref="B936:C936"/>
    <mergeCell ref="B937:C937"/>
    <mergeCell ref="B903:C903"/>
    <mergeCell ref="B904:C904"/>
    <mergeCell ref="B905:C905"/>
    <mergeCell ref="B906:C906"/>
    <mergeCell ref="B907:C907"/>
    <mergeCell ref="B908:C908"/>
    <mergeCell ref="B909:C909"/>
    <mergeCell ref="B933:C933"/>
    <mergeCell ref="B931:C931"/>
    <mergeCell ref="B930:C930"/>
    <mergeCell ref="B928:C928"/>
    <mergeCell ref="B929:C929"/>
    <mergeCell ref="B934:C934"/>
    <mergeCell ref="B950:C950"/>
    <mergeCell ref="B927:C927"/>
    <mergeCell ref="B916:C916"/>
    <mergeCell ref="B917:C917"/>
    <mergeCell ref="B918:C918"/>
    <mergeCell ref="B919:C919"/>
    <mergeCell ref="B1010:C1010"/>
    <mergeCell ref="B1011:C1011"/>
    <mergeCell ref="B1012:C1012"/>
    <mergeCell ref="B993:C993"/>
    <mergeCell ref="B938:C938"/>
    <mergeCell ref="B939:C939"/>
    <mergeCell ref="B940:C940"/>
    <mergeCell ref="B941:C941"/>
    <mergeCell ref="B942:C942"/>
    <mergeCell ref="B943:C943"/>
    <mergeCell ref="B984:C984"/>
    <mergeCell ref="B985:C985"/>
    <mergeCell ref="B986:C986"/>
    <mergeCell ref="B987:C987"/>
    <mergeCell ref="B988:C988"/>
    <mergeCell ref="B989:C989"/>
    <mergeCell ref="B1058:C1058"/>
    <mergeCell ref="B1002:C1002"/>
    <mergeCell ref="B1003:C1003"/>
    <mergeCell ref="B1004:C1004"/>
    <mergeCell ref="B1005:C1005"/>
    <mergeCell ref="B1006:C1006"/>
    <mergeCell ref="B1007:C1007"/>
    <mergeCell ref="B1008:C1008"/>
    <mergeCell ref="B1009:C1009"/>
    <mergeCell ref="B1018:C1018"/>
    <mergeCell ref="B1019:C1019"/>
    <mergeCell ref="B1020:C1020"/>
    <mergeCell ref="B1021:C1021"/>
    <mergeCell ref="B1047:C1047"/>
    <mergeCell ref="B1048:C1048"/>
    <mergeCell ref="B1024:C1024"/>
    <mergeCell ref="B1025:C1025"/>
    <mergeCell ref="B1026:C1026"/>
    <mergeCell ref="B1027:C1027"/>
    <mergeCell ref="B1078:C1078"/>
    <mergeCell ref="B1079:C1079"/>
    <mergeCell ref="B1080:C1080"/>
    <mergeCell ref="B1081:C1081"/>
    <mergeCell ref="B1082:C1082"/>
    <mergeCell ref="B1013:C1013"/>
    <mergeCell ref="B1014:C1014"/>
    <mergeCell ref="B1015:C1015"/>
    <mergeCell ref="B1016:C1016"/>
    <mergeCell ref="B1017:C1017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46:C1046"/>
    <mergeCell ref="B1050:C1050"/>
    <mergeCell ref="B1022:C1022"/>
    <mergeCell ref="B1057:C1057"/>
    <mergeCell ref="B1030:C1030"/>
    <mergeCell ref="B1031:C1031"/>
    <mergeCell ref="B1032:C1032"/>
    <mergeCell ref="B1083:C1083"/>
    <mergeCell ref="B1084:C1084"/>
    <mergeCell ref="B1085:C1085"/>
    <mergeCell ref="B1086:C1086"/>
    <mergeCell ref="B1087:C1087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129:C1129"/>
    <mergeCell ref="B1130:C1130"/>
    <mergeCell ref="B1149:C1149"/>
    <mergeCell ref="B1150:C1150"/>
    <mergeCell ref="B1151:C1151"/>
    <mergeCell ref="B1152:C1152"/>
    <mergeCell ref="B1153:C1153"/>
    <mergeCell ref="B1098:C1098"/>
    <mergeCell ref="B1099:C1099"/>
    <mergeCell ref="B1100:C1100"/>
    <mergeCell ref="B1101:C1101"/>
    <mergeCell ref="B1088:C1088"/>
    <mergeCell ref="B1089:C1089"/>
    <mergeCell ref="B1090:C1090"/>
    <mergeCell ref="B1091:C1091"/>
    <mergeCell ref="B1092:C1092"/>
    <mergeCell ref="B1093:C1093"/>
    <mergeCell ref="B1115:C1115"/>
    <mergeCell ref="B1116:C1116"/>
    <mergeCell ref="B1117:C1117"/>
    <mergeCell ref="B1118:C1118"/>
    <mergeCell ref="B1119:C1119"/>
    <mergeCell ref="B1183:C1183"/>
    <mergeCell ref="B1184:C1184"/>
    <mergeCell ref="B1185:C1185"/>
    <mergeCell ref="B1186:C1186"/>
    <mergeCell ref="B1187:C1187"/>
    <mergeCell ref="B1120:C1120"/>
    <mergeCell ref="B1121:C1121"/>
    <mergeCell ref="B1122:C1122"/>
    <mergeCell ref="B1123:C1123"/>
    <mergeCell ref="B1124:C1124"/>
    <mergeCell ref="B1143:C1143"/>
    <mergeCell ref="B1144:C1144"/>
    <mergeCell ref="B1145:C1145"/>
    <mergeCell ref="B1146:C1146"/>
    <mergeCell ref="B1147:C1147"/>
    <mergeCell ref="B1148:C1148"/>
    <mergeCell ref="B1137:C1137"/>
    <mergeCell ref="B1138:C1138"/>
    <mergeCell ref="B1139:C1139"/>
    <mergeCell ref="B1140:C1140"/>
    <mergeCell ref="B1141:C1141"/>
    <mergeCell ref="B1142:C1142"/>
    <mergeCell ref="B1131:C1131"/>
    <mergeCell ref="B1132:C1132"/>
    <mergeCell ref="B1133:C1133"/>
    <mergeCell ref="B1134:C1134"/>
    <mergeCell ref="B1135:C1135"/>
    <mergeCell ref="B1136:C1136"/>
    <mergeCell ref="B1125:C1125"/>
    <mergeCell ref="B1126:C1126"/>
    <mergeCell ref="B1127:C1127"/>
    <mergeCell ref="B1128:C1128"/>
    <mergeCell ref="B1154:C1154"/>
    <mergeCell ref="B1155:C1155"/>
    <mergeCell ref="B1156:C1156"/>
    <mergeCell ref="B1157:C1157"/>
    <mergeCell ref="B1158:C1158"/>
    <mergeCell ref="B1177:C1177"/>
    <mergeCell ref="B1178:C1178"/>
    <mergeCell ref="B1179:C1179"/>
    <mergeCell ref="B1180:C1180"/>
    <mergeCell ref="B1181:C1181"/>
    <mergeCell ref="B1182:C1182"/>
    <mergeCell ref="B1171:C1171"/>
    <mergeCell ref="B1172:C1172"/>
    <mergeCell ref="B1173:C1173"/>
    <mergeCell ref="B1174:C1174"/>
    <mergeCell ref="B1175:C1175"/>
    <mergeCell ref="B1176:C1176"/>
    <mergeCell ref="B1165:C1165"/>
    <mergeCell ref="B1166:C1166"/>
    <mergeCell ref="B1167:C1167"/>
    <mergeCell ref="B1168:C1168"/>
    <mergeCell ref="B1169:C1169"/>
    <mergeCell ref="B1170:C1170"/>
    <mergeCell ref="B1159:C1159"/>
    <mergeCell ref="B1160:C1160"/>
    <mergeCell ref="B1161:C1161"/>
    <mergeCell ref="B1162:C1162"/>
    <mergeCell ref="B1163:C1163"/>
    <mergeCell ref="B1164:C1164"/>
    <mergeCell ref="B1210:C1210"/>
    <mergeCell ref="B1232:C1232"/>
    <mergeCell ref="B1233:C1233"/>
    <mergeCell ref="B1234:C1234"/>
    <mergeCell ref="B1235:C1235"/>
    <mergeCell ref="B1228:C1228"/>
    <mergeCell ref="B1229:C1229"/>
    <mergeCell ref="B1230:C1230"/>
    <mergeCell ref="B1231:C1231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62:C1262"/>
    <mergeCell ref="B1263:C1263"/>
    <mergeCell ref="B1264:C1264"/>
    <mergeCell ref="B1265:C1265"/>
    <mergeCell ref="B1266:C1266"/>
    <mergeCell ref="B1267:C1267"/>
    <mergeCell ref="B1287:C1287"/>
    <mergeCell ref="B1188:C1188"/>
    <mergeCell ref="B1189:C1189"/>
    <mergeCell ref="B1190:C1190"/>
    <mergeCell ref="B1191:C1191"/>
    <mergeCell ref="B1192:C1192"/>
    <mergeCell ref="B1211:C1211"/>
    <mergeCell ref="B1212:C1212"/>
    <mergeCell ref="B1213:C1213"/>
    <mergeCell ref="B1214:C1214"/>
    <mergeCell ref="B1215:C1215"/>
    <mergeCell ref="B1216:C1216"/>
    <mergeCell ref="B1252:C1252"/>
    <mergeCell ref="B1253:C1253"/>
    <mergeCell ref="B1254:C1254"/>
    <mergeCell ref="B1255:C1255"/>
    <mergeCell ref="B1205:C1205"/>
    <mergeCell ref="B1206:C1206"/>
    <mergeCell ref="B1207:C1207"/>
    <mergeCell ref="B1208:C1208"/>
    <mergeCell ref="B1209:C1209"/>
    <mergeCell ref="B1258:C1258"/>
    <mergeCell ref="B1259:C1259"/>
    <mergeCell ref="B1260:C1260"/>
    <mergeCell ref="B1261:C1261"/>
    <mergeCell ref="B1281:C1281"/>
    <mergeCell ref="B1282:C1282"/>
    <mergeCell ref="B1283:C1283"/>
    <mergeCell ref="B1284:C1284"/>
    <mergeCell ref="B1285:C1285"/>
    <mergeCell ref="B1286:C1286"/>
    <mergeCell ref="B1278:C1278"/>
    <mergeCell ref="B1279:C1279"/>
    <mergeCell ref="B1280:C1280"/>
    <mergeCell ref="B1272:C1272"/>
    <mergeCell ref="B1273:C1273"/>
    <mergeCell ref="B1275:C1275"/>
    <mergeCell ref="B1276:C1276"/>
    <mergeCell ref="B1268:C1268"/>
    <mergeCell ref="B1269:C1269"/>
    <mergeCell ref="B1270:C1270"/>
    <mergeCell ref="B1271:C1271"/>
    <mergeCell ref="B1277:C1277"/>
    <mergeCell ref="B1390:C1390"/>
    <mergeCell ref="B1391:C1391"/>
    <mergeCell ref="B1392:C1392"/>
    <mergeCell ref="B1349:C1349"/>
    <mergeCell ref="B1350:C1350"/>
    <mergeCell ref="B1351:C1351"/>
    <mergeCell ref="B1352:C1352"/>
    <mergeCell ref="B1353:C1353"/>
    <mergeCell ref="B1291:C1291"/>
    <mergeCell ref="B1292:C1292"/>
    <mergeCell ref="B1303:C1303"/>
    <mergeCell ref="B1304:C1304"/>
    <mergeCell ref="B1307:C1307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2:C1332"/>
    <mergeCell ref="B1333:C1333"/>
    <mergeCell ref="B1334:C1334"/>
    <mergeCell ref="B1335:C1335"/>
    <mergeCell ref="B1336:C1336"/>
    <mergeCell ref="B1315:C1315"/>
    <mergeCell ref="B1316:C1316"/>
    <mergeCell ref="B1416:C1416"/>
    <mergeCell ref="B1408:C1408"/>
    <mergeCell ref="B1409:C1409"/>
    <mergeCell ref="B1410:C1410"/>
    <mergeCell ref="B1411:C1411"/>
    <mergeCell ref="B1398:C1398"/>
    <mergeCell ref="B1399:C1399"/>
    <mergeCell ref="B1400:C1400"/>
    <mergeCell ref="B1401:C1401"/>
    <mergeCell ref="B1406:C1406"/>
    <mergeCell ref="B1412:C1412"/>
    <mergeCell ref="B1429:C1429"/>
    <mergeCell ref="B1430:C1430"/>
    <mergeCell ref="B1431:C1431"/>
    <mergeCell ref="B1354:C1354"/>
    <mergeCell ref="B1355:C1355"/>
    <mergeCell ref="B1356:C1356"/>
    <mergeCell ref="B1357:C1357"/>
    <mergeCell ref="B1358:C1358"/>
    <mergeCell ref="B1382:C1382"/>
    <mergeCell ref="B1383:C1383"/>
    <mergeCell ref="B1384:C1384"/>
    <mergeCell ref="B1385:C1385"/>
    <mergeCell ref="B1386:C1386"/>
    <mergeCell ref="B1387:C1387"/>
    <mergeCell ref="B1376:C1376"/>
    <mergeCell ref="B1377:C1377"/>
    <mergeCell ref="B1378:C1378"/>
    <mergeCell ref="B1379:C1379"/>
    <mergeCell ref="B1380:C1380"/>
    <mergeCell ref="B1381:C1381"/>
    <mergeCell ref="B1365:C1365"/>
    <mergeCell ref="B1432:C1432"/>
    <mergeCell ref="B1433:C1433"/>
    <mergeCell ref="B1393:C1393"/>
    <mergeCell ref="B1394:C1394"/>
    <mergeCell ref="B1395:C1395"/>
    <mergeCell ref="B1396:C1396"/>
    <mergeCell ref="B1397:C1397"/>
    <mergeCell ref="B1423:C1423"/>
    <mergeCell ref="B1424:C1424"/>
    <mergeCell ref="B1425:C1425"/>
    <mergeCell ref="B1426:C1426"/>
    <mergeCell ref="B1427:C1427"/>
    <mergeCell ref="B1428:C1428"/>
    <mergeCell ref="B1447:C1447"/>
    <mergeCell ref="B1448:C1448"/>
    <mergeCell ref="B1449:C1449"/>
    <mergeCell ref="B1450:C1450"/>
    <mergeCell ref="B1417:C1417"/>
    <mergeCell ref="B1418:C1418"/>
    <mergeCell ref="B1419:C1419"/>
    <mergeCell ref="B1420:C1420"/>
    <mergeCell ref="B1421:C1421"/>
    <mergeCell ref="B1422:C1422"/>
    <mergeCell ref="B1441:C1441"/>
    <mergeCell ref="B1442:C1442"/>
    <mergeCell ref="B1443:C1443"/>
    <mergeCell ref="B1444:C1444"/>
    <mergeCell ref="B1445:C1445"/>
    <mergeCell ref="B1446:C1446"/>
    <mergeCell ref="B1413:C1413"/>
    <mergeCell ref="B1414:C1414"/>
    <mergeCell ref="B1415:C1415"/>
    <mergeCell ref="B1481:C1481"/>
    <mergeCell ref="B1482:C1482"/>
    <mergeCell ref="B1501:C1501"/>
    <mergeCell ref="B1502:C1502"/>
    <mergeCell ref="B1503:C1503"/>
    <mergeCell ref="B1504:C1504"/>
    <mergeCell ref="B1505:C1505"/>
    <mergeCell ref="B1457:C1457"/>
    <mergeCell ref="B1458:C1458"/>
    <mergeCell ref="B1471:C1471"/>
    <mergeCell ref="B1434:C1434"/>
    <mergeCell ref="B1435:C1435"/>
    <mergeCell ref="B1436:C1436"/>
    <mergeCell ref="B1437:C1437"/>
    <mergeCell ref="B1438:C1438"/>
    <mergeCell ref="B1439:C1439"/>
    <mergeCell ref="B1440:C1440"/>
    <mergeCell ref="B1467:C1467"/>
    <mergeCell ref="B1468:C1468"/>
    <mergeCell ref="B1459:C1459"/>
    <mergeCell ref="B1460:C1460"/>
    <mergeCell ref="B1469:C1469"/>
    <mergeCell ref="B1470:C1470"/>
    <mergeCell ref="B1465:C1465"/>
    <mergeCell ref="B1466:C1466"/>
    <mergeCell ref="B1451:C1451"/>
    <mergeCell ref="B1452:C1452"/>
    <mergeCell ref="B1453:C1453"/>
    <mergeCell ref="B1454:C1454"/>
    <mergeCell ref="B1455:C1455"/>
    <mergeCell ref="B1456:C1456"/>
    <mergeCell ref="B1535:C1535"/>
    <mergeCell ref="B1536:C1536"/>
    <mergeCell ref="B1537:C1537"/>
    <mergeCell ref="B1538:C1538"/>
    <mergeCell ref="B1539:C1539"/>
    <mergeCell ref="B1472:C1472"/>
    <mergeCell ref="B1473:C1473"/>
    <mergeCell ref="B1474:C1474"/>
    <mergeCell ref="B1475:C1475"/>
    <mergeCell ref="B1476:C1476"/>
    <mergeCell ref="B1495:C1495"/>
    <mergeCell ref="B1496:C1496"/>
    <mergeCell ref="B1497:C1497"/>
    <mergeCell ref="B1498:C1498"/>
    <mergeCell ref="B1499:C1499"/>
    <mergeCell ref="B1500:C1500"/>
    <mergeCell ref="B1489:C1489"/>
    <mergeCell ref="B1490:C1490"/>
    <mergeCell ref="B1491:C1491"/>
    <mergeCell ref="B1492:C1492"/>
    <mergeCell ref="B1493:C1493"/>
    <mergeCell ref="B1494:C1494"/>
    <mergeCell ref="B1483:C1483"/>
    <mergeCell ref="B1484:C1484"/>
    <mergeCell ref="B1485:C1485"/>
    <mergeCell ref="B1486:C1486"/>
    <mergeCell ref="B1487:C1487"/>
    <mergeCell ref="B1488:C1488"/>
    <mergeCell ref="B1477:C1477"/>
    <mergeCell ref="B1478:C1478"/>
    <mergeCell ref="B1479:C1479"/>
    <mergeCell ref="B1480:C1480"/>
    <mergeCell ref="B1506:C1506"/>
    <mergeCell ref="B1507:C1507"/>
    <mergeCell ref="B1508:C1508"/>
    <mergeCell ref="B1509:C1509"/>
    <mergeCell ref="B1510:C1510"/>
    <mergeCell ref="B1529:C1529"/>
    <mergeCell ref="B1530:C1530"/>
    <mergeCell ref="B1531:C1531"/>
    <mergeCell ref="B1532:C1532"/>
    <mergeCell ref="B1533:C1533"/>
    <mergeCell ref="B1534:C1534"/>
    <mergeCell ref="B1523:C1523"/>
    <mergeCell ref="B1524:C1524"/>
    <mergeCell ref="B1525:C1525"/>
    <mergeCell ref="B1526:C1526"/>
    <mergeCell ref="B1527:C1527"/>
    <mergeCell ref="B1528:C1528"/>
    <mergeCell ref="B1517:C1517"/>
    <mergeCell ref="B1518:C1518"/>
    <mergeCell ref="B1519:C1519"/>
    <mergeCell ref="B1520:C1520"/>
    <mergeCell ref="B1521:C1521"/>
    <mergeCell ref="B1522:C1522"/>
    <mergeCell ref="B1511:C1511"/>
    <mergeCell ref="B1512:C1512"/>
    <mergeCell ref="B1513:C1513"/>
    <mergeCell ref="B1514:C1514"/>
    <mergeCell ref="B1515:C1515"/>
    <mergeCell ref="B1516:C1516"/>
    <mergeCell ref="B1594:M1594"/>
    <mergeCell ref="B1595:C1599"/>
    <mergeCell ref="D1595:D1599"/>
    <mergeCell ref="E1595:E1599"/>
    <mergeCell ref="B1558:C1558"/>
    <mergeCell ref="B1559:C1559"/>
    <mergeCell ref="B1560:C1560"/>
    <mergeCell ref="B1561:C1561"/>
    <mergeCell ref="B1562:C1562"/>
    <mergeCell ref="B1581:C1581"/>
    <mergeCell ref="B1582:C1582"/>
    <mergeCell ref="B1583:C1583"/>
    <mergeCell ref="B1584:C1584"/>
    <mergeCell ref="B1585:C1585"/>
    <mergeCell ref="B1586:C1586"/>
    <mergeCell ref="B1551:C1551"/>
    <mergeCell ref="B1552:C1552"/>
    <mergeCell ref="B1553:C1553"/>
    <mergeCell ref="B1554:C1554"/>
    <mergeCell ref="B1555:C1555"/>
    <mergeCell ref="B1556:C1556"/>
    <mergeCell ref="B1574:C1574"/>
    <mergeCell ref="B1575:C1575"/>
    <mergeCell ref="B1576:C1576"/>
    <mergeCell ref="B1577:C1577"/>
    <mergeCell ref="B1578:C1578"/>
    <mergeCell ref="B1579:C1579"/>
    <mergeCell ref="B1580:C1580"/>
    <mergeCell ref="B1569:C1569"/>
    <mergeCell ref="B1570:C1570"/>
    <mergeCell ref="B1571:C1571"/>
    <mergeCell ref="B1572:C1572"/>
    <mergeCell ref="B1540:C1540"/>
    <mergeCell ref="B1541:C1541"/>
    <mergeCell ref="B1542:C1542"/>
    <mergeCell ref="B1543:C1543"/>
    <mergeCell ref="B1544:C1544"/>
    <mergeCell ref="B1563:C1563"/>
    <mergeCell ref="B1564:C1564"/>
    <mergeCell ref="B1565:C1565"/>
    <mergeCell ref="B1566:C1566"/>
    <mergeCell ref="B1567:C1567"/>
    <mergeCell ref="B1568:C1568"/>
    <mergeCell ref="B1587:C1587"/>
    <mergeCell ref="B1588:C1588"/>
    <mergeCell ref="B1589:C1589"/>
    <mergeCell ref="B1590:C1590"/>
    <mergeCell ref="B1557:C1557"/>
    <mergeCell ref="B1591:C1591"/>
    <mergeCell ref="B1545:C1545"/>
    <mergeCell ref="B1546:C1546"/>
    <mergeCell ref="B1547:C1547"/>
    <mergeCell ref="B1548:C1548"/>
    <mergeCell ref="B1549:C1549"/>
    <mergeCell ref="B1550:C1550"/>
    <mergeCell ref="B1573:C1573"/>
    <mergeCell ref="B1603:C1603"/>
    <mergeCell ref="B1604:C1604"/>
    <mergeCell ref="B1605:C1605"/>
    <mergeCell ref="B1606:C1606"/>
    <mergeCell ref="B1607:C1607"/>
    <mergeCell ref="B1608:C1608"/>
    <mergeCell ref="B1600:C1600"/>
    <mergeCell ref="B1601:C1601"/>
    <mergeCell ref="B1602:C1602"/>
    <mergeCell ref="B1631:C1631"/>
    <mergeCell ref="B1632:C1632"/>
    <mergeCell ref="F1595:M1595"/>
    <mergeCell ref="F1596:F1599"/>
    <mergeCell ref="G1596:M1596"/>
    <mergeCell ref="G1597:G1599"/>
    <mergeCell ref="H1597:H1599"/>
    <mergeCell ref="I1597:I1599"/>
    <mergeCell ref="J1597:J1599"/>
    <mergeCell ref="K1597:K1599"/>
    <mergeCell ref="L1597:M1598"/>
    <mergeCell ref="B1630:C1630"/>
    <mergeCell ref="B1650:C1650"/>
    <mergeCell ref="B1651:C1651"/>
    <mergeCell ref="B1652:C1652"/>
    <mergeCell ref="B1653:C1653"/>
    <mergeCell ref="B1654:C1654"/>
    <mergeCell ref="B1615:C1615"/>
    <mergeCell ref="B1616:C1616"/>
    <mergeCell ref="B1617:C1617"/>
    <mergeCell ref="B1618:C1618"/>
    <mergeCell ref="B1619:C1619"/>
    <mergeCell ref="B1609:C1609"/>
    <mergeCell ref="B1610:C1610"/>
    <mergeCell ref="B1611:C1611"/>
    <mergeCell ref="B1612:C1612"/>
    <mergeCell ref="B1613:C1613"/>
    <mergeCell ref="B1614:C1614"/>
    <mergeCell ref="B1624:C1624"/>
    <mergeCell ref="B1644:C1644"/>
    <mergeCell ref="B1645:C1645"/>
    <mergeCell ref="B1646:C1646"/>
    <mergeCell ref="B1647:C1647"/>
    <mergeCell ref="B1648:C1648"/>
    <mergeCell ref="B1649:C1649"/>
    <mergeCell ref="B1633:C1633"/>
    <mergeCell ref="B1634:C1634"/>
    <mergeCell ref="B1625:C1625"/>
    <mergeCell ref="B1626:C1626"/>
    <mergeCell ref="B1627:C1627"/>
    <mergeCell ref="B1628:C1628"/>
    <mergeCell ref="B1629:C1629"/>
    <mergeCell ref="B1763:C1763"/>
    <mergeCell ref="B1762:C1762"/>
    <mergeCell ref="B1691:C1691"/>
    <mergeCell ref="B1692:C1692"/>
    <mergeCell ref="B1689:C1689"/>
    <mergeCell ref="B1682:C1682"/>
    <mergeCell ref="B1683:C1683"/>
    <mergeCell ref="B1655:C1655"/>
    <mergeCell ref="B1656:C1656"/>
    <mergeCell ref="B1657:C1657"/>
    <mergeCell ref="B1658:C1658"/>
    <mergeCell ref="B1659:C1659"/>
    <mergeCell ref="B1660:C1660"/>
    <mergeCell ref="B1661:C1661"/>
    <mergeCell ref="B1719:C1719"/>
    <mergeCell ref="B1708:C1708"/>
    <mergeCell ref="B1709:C1709"/>
    <mergeCell ref="B1710:C1710"/>
    <mergeCell ref="B1711:C1711"/>
    <mergeCell ref="B1712:C1712"/>
    <mergeCell ref="B1716:C1716"/>
    <mergeCell ref="B1717:C1717"/>
    <mergeCell ref="B1696:C1696"/>
    <mergeCell ref="B1697:C1697"/>
    <mergeCell ref="B1698:C1698"/>
    <mergeCell ref="B1699:C1699"/>
    <mergeCell ref="B1714:C1714"/>
    <mergeCell ref="B1715:C1715"/>
    <mergeCell ref="B1706:C1706"/>
    <mergeCell ref="B1672:C1672"/>
    <mergeCell ref="B1684:C1684"/>
    <mergeCell ref="B1673:C1673"/>
    <mergeCell ref="B1771:C1771"/>
    <mergeCell ref="B1772:C1772"/>
    <mergeCell ref="B1773:C1773"/>
    <mergeCell ref="B1779:C1779"/>
    <mergeCell ref="B1780:C1780"/>
    <mergeCell ref="B1815:C1815"/>
    <mergeCell ref="B1786:C1786"/>
    <mergeCell ref="B1787:C1787"/>
    <mergeCell ref="B1788:C1788"/>
    <mergeCell ref="B1789:C1789"/>
    <mergeCell ref="B1790:C1790"/>
    <mergeCell ref="B1816:C1816"/>
    <mergeCell ref="B1795:C1795"/>
    <mergeCell ref="B1796:C1796"/>
    <mergeCell ref="B1797:C1797"/>
    <mergeCell ref="B1798:C1798"/>
    <mergeCell ref="B1678:C1678"/>
    <mergeCell ref="B1681:C1681"/>
    <mergeCell ref="B1766:C1766"/>
    <mergeCell ref="B1774:C1774"/>
    <mergeCell ref="B1775:C1775"/>
    <mergeCell ref="B1776:C1776"/>
    <mergeCell ref="B1777:C1777"/>
    <mergeCell ref="B1778:C1778"/>
    <mergeCell ref="B1767:C1767"/>
    <mergeCell ref="B1768:C1768"/>
    <mergeCell ref="B1755:C1755"/>
    <mergeCell ref="B1756:C1756"/>
    <mergeCell ref="B1757:C1757"/>
    <mergeCell ref="B1758:C1758"/>
    <mergeCell ref="B1764:C1764"/>
    <mergeCell ref="B1765:C1765"/>
    <mergeCell ref="B1865:C1865"/>
    <mergeCell ref="B1871:C1871"/>
    <mergeCell ref="B1872:C1872"/>
    <mergeCell ref="B1873:C1873"/>
    <mergeCell ref="B1874:C1874"/>
    <mergeCell ref="B1831:C1831"/>
    <mergeCell ref="B1832:C1832"/>
    <mergeCell ref="B1833:C1833"/>
    <mergeCell ref="B1834:C1834"/>
    <mergeCell ref="B1835:C1835"/>
    <mergeCell ref="B1781:C1781"/>
    <mergeCell ref="B1782:C1782"/>
    <mergeCell ref="B1783:C1783"/>
    <mergeCell ref="B1784:C1784"/>
    <mergeCell ref="B1785:C1785"/>
    <mergeCell ref="B1825:C1825"/>
    <mergeCell ref="B1826:C1826"/>
    <mergeCell ref="B1827:C1827"/>
    <mergeCell ref="B1828:C1828"/>
    <mergeCell ref="B1829:C1829"/>
    <mergeCell ref="B1830:C1830"/>
    <mergeCell ref="B1819:C1819"/>
    <mergeCell ref="B1820:C1820"/>
    <mergeCell ref="B1821:C1821"/>
    <mergeCell ref="B1822:C1822"/>
    <mergeCell ref="B1823:C1823"/>
    <mergeCell ref="B1824:C1824"/>
    <mergeCell ref="B1817:C1817"/>
    <mergeCell ref="B1818:C1818"/>
    <mergeCell ref="B1809:C1809"/>
    <mergeCell ref="B1810:C1810"/>
    <mergeCell ref="B1793:C1793"/>
    <mergeCell ref="B1836:C1836"/>
    <mergeCell ref="B1837:C1837"/>
    <mergeCell ref="B1838:C1838"/>
    <mergeCell ref="B1839:C1839"/>
    <mergeCell ref="B1840:C1840"/>
    <mergeCell ref="B1859:C1859"/>
    <mergeCell ref="B1860:C1860"/>
    <mergeCell ref="B1861:C1861"/>
    <mergeCell ref="B1862:C1862"/>
    <mergeCell ref="B1863:C1863"/>
    <mergeCell ref="B1864:C1864"/>
    <mergeCell ref="B1853:C1853"/>
    <mergeCell ref="B1854:C1854"/>
    <mergeCell ref="B1855:C1855"/>
    <mergeCell ref="B1856:C1856"/>
    <mergeCell ref="B1857:C1857"/>
    <mergeCell ref="B1858:C1858"/>
    <mergeCell ref="B1847:C1847"/>
    <mergeCell ref="B1848:C1848"/>
    <mergeCell ref="B1849:C1849"/>
    <mergeCell ref="B1850:C1850"/>
    <mergeCell ref="B1851:C1851"/>
    <mergeCell ref="B1852:C1852"/>
    <mergeCell ref="B1841:C1841"/>
    <mergeCell ref="B1842:C1842"/>
    <mergeCell ref="B1843:C1843"/>
    <mergeCell ref="B1844:C1844"/>
    <mergeCell ref="B1845:C1845"/>
    <mergeCell ref="B1846:C1846"/>
    <mergeCell ref="B1882:C1882"/>
    <mergeCell ref="B1883:C1883"/>
    <mergeCell ref="B1884:C1884"/>
    <mergeCell ref="B1885:C1885"/>
    <mergeCell ref="B1886:C1886"/>
    <mergeCell ref="B1887:C1887"/>
    <mergeCell ref="B1870:C1870"/>
    <mergeCell ref="B1866:C1866"/>
    <mergeCell ref="B1867:C1867"/>
    <mergeCell ref="B1868:C1868"/>
    <mergeCell ref="B1876:C1876"/>
    <mergeCell ref="B1877:C1877"/>
    <mergeCell ref="B1900:C1900"/>
    <mergeCell ref="B1901:C1901"/>
    <mergeCell ref="B1902:C1902"/>
    <mergeCell ref="B1903:C1903"/>
    <mergeCell ref="B1904:C1904"/>
    <mergeCell ref="B1875:C1875"/>
    <mergeCell ref="B1878:C1878"/>
    <mergeCell ref="B1879:C1879"/>
    <mergeCell ref="B1880:C1880"/>
    <mergeCell ref="B1881:C1881"/>
    <mergeCell ref="B1894:C1894"/>
    <mergeCell ref="B1895:C1895"/>
    <mergeCell ref="B1896:C1896"/>
    <mergeCell ref="B1897:C1897"/>
    <mergeCell ref="B1898:C1898"/>
    <mergeCell ref="B1899:C1899"/>
    <mergeCell ref="B1888:C1888"/>
    <mergeCell ref="B1889:C1889"/>
    <mergeCell ref="B1890:C1890"/>
    <mergeCell ref="B1891:C1891"/>
    <mergeCell ref="B1892:C1892"/>
    <mergeCell ref="B1893:C1893"/>
    <mergeCell ref="B1916:C1916"/>
    <mergeCell ref="B1917:C1917"/>
    <mergeCell ref="B1918:C1918"/>
    <mergeCell ref="B1919:C1919"/>
    <mergeCell ref="B1920:C1920"/>
    <mergeCell ref="B1921:C1921"/>
    <mergeCell ref="B1910:C1910"/>
    <mergeCell ref="B1911:C1911"/>
    <mergeCell ref="B1912:C1912"/>
    <mergeCell ref="B1913:C1913"/>
    <mergeCell ref="B1914:C1914"/>
    <mergeCell ref="B1915:C1915"/>
    <mergeCell ref="B1934:C1934"/>
    <mergeCell ref="B1935:C1935"/>
    <mergeCell ref="B1936:C1936"/>
    <mergeCell ref="B1905:C1905"/>
    <mergeCell ref="B1906:C1906"/>
    <mergeCell ref="B1907:C1907"/>
    <mergeCell ref="B1908:C1908"/>
    <mergeCell ref="B1909:C1909"/>
    <mergeCell ref="B1928:C1928"/>
    <mergeCell ref="B1929:C1929"/>
    <mergeCell ref="B1930:C1930"/>
    <mergeCell ref="B1931:C1931"/>
    <mergeCell ref="B1932:C1932"/>
    <mergeCell ref="B1933:C1933"/>
    <mergeCell ref="B1922:C1922"/>
    <mergeCell ref="B1923:C1923"/>
    <mergeCell ref="B1924:C1924"/>
    <mergeCell ref="B1925:C1925"/>
    <mergeCell ref="B1926:C1926"/>
    <mergeCell ref="B1927:C1927"/>
    <mergeCell ref="B1951:C1951"/>
    <mergeCell ref="B1952:C1952"/>
    <mergeCell ref="B1953:C1953"/>
    <mergeCell ref="B1954:C1954"/>
    <mergeCell ref="B1955:C1955"/>
    <mergeCell ref="B1944:C1944"/>
    <mergeCell ref="B1945:C1945"/>
    <mergeCell ref="B1946:C1946"/>
    <mergeCell ref="B1947:C1947"/>
    <mergeCell ref="B1948:C1948"/>
    <mergeCell ref="B1949:C1949"/>
    <mergeCell ref="B1968:C1968"/>
    <mergeCell ref="B1969:C1969"/>
    <mergeCell ref="B1970:C1970"/>
    <mergeCell ref="B1971:C1971"/>
    <mergeCell ref="B1960:C1960"/>
    <mergeCell ref="B1961:C1961"/>
    <mergeCell ref="B1950:C1950"/>
    <mergeCell ref="B1972:C1972"/>
    <mergeCell ref="B1937:C1937"/>
    <mergeCell ref="B1938:C1938"/>
    <mergeCell ref="B1987:C1987"/>
    <mergeCell ref="B1988:C1988"/>
    <mergeCell ref="B1989:C1989"/>
    <mergeCell ref="B1978:C1978"/>
    <mergeCell ref="B1979:C1979"/>
    <mergeCell ref="B1980:C1980"/>
    <mergeCell ref="B1981:C1981"/>
    <mergeCell ref="B1982:C1982"/>
    <mergeCell ref="B1983:C1983"/>
    <mergeCell ref="B2003:C2003"/>
    <mergeCell ref="B2004:C2004"/>
    <mergeCell ref="B2005:C2005"/>
    <mergeCell ref="B2006:C2006"/>
    <mergeCell ref="B2007:C2007"/>
    <mergeCell ref="B1939:C1939"/>
    <mergeCell ref="B1940:C1940"/>
    <mergeCell ref="B1941:C1941"/>
    <mergeCell ref="B1942:C1942"/>
    <mergeCell ref="B1943:C1943"/>
    <mergeCell ref="B1962:C1962"/>
    <mergeCell ref="B1963:C1963"/>
    <mergeCell ref="B1964:C1964"/>
    <mergeCell ref="B1965:C1965"/>
    <mergeCell ref="B1966:C1966"/>
    <mergeCell ref="B1967:C1967"/>
    <mergeCell ref="B1956:C1956"/>
    <mergeCell ref="B1957:C1957"/>
    <mergeCell ref="B1958:C1958"/>
    <mergeCell ref="B1959:C1959"/>
    <mergeCell ref="B2025:C2025"/>
    <mergeCell ref="B2018:C2018"/>
    <mergeCell ref="B2019:C2019"/>
    <mergeCell ref="B2012:C2012"/>
    <mergeCell ref="B2013:C2013"/>
    <mergeCell ref="B2014:C2014"/>
    <mergeCell ref="B2015:C2015"/>
    <mergeCell ref="B2038:C2038"/>
    <mergeCell ref="B2039:C2039"/>
    <mergeCell ref="B2040:C2040"/>
    <mergeCell ref="B2046:C2046"/>
    <mergeCell ref="B2047:C2047"/>
    <mergeCell ref="B1973:C1973"/>
    <mergeCell ref="B1974:C1974"/>
    <mergeCell ref="B1975:C1975"/>
    <mergeCell ref="B1976:C1976"/>
    <mergeCell ref="B1977:C1977"/>
    <mergeCell ref="B2001:C2001"/>
    <mergeCell ref="B2002:C2002"/>
    <mergeCell ref="B1996:C1996"/>
    <mergeCell ref="B1997:C1997"/>
    <mergeCell ref="B1998:C1998"/>
    <mergeCell ref="B1999:C1999"/>
    <mergeCell ref="B1990:C1990"/>
    <mergeCell ref="B1991:C1991"/>
    <mergeCell ref="B1992:C1992"/>
    <mergeCell ref="B1993:C1993"/>
    <mergeCell ref="B1994:C1994"/>
    <mergeCell ref="B1995:C1995"/>
    <mergeCell ref="B1984:C1984"/>
    <mergeCell ref="B1985:C1985"/>
    <mergeCell ref="B1986:C1986"/>
    <mergeCell ref="B2008:C2008"/>
    <mergeCell ref="B2009:C2009"/>
    <mergeCell ref="B2010:C2010"/>
    <mergeCell ref="B2016:C2016"/>
    <mergeCell ref="B2017:C2017"/>
    <mergeCell ref="B2032:C2032"/>
    <mergeCell ref="B2033:C2033"/>
    <mergeCell ref="B2034:C2034"/>
    <mergeCell ref="B2035:C2035"/>
    <mergeCell ref="B2036:C2036"/>
    <mergeCell ref="B2037:C2037"/>
    <mergeCell ref="B2058:C2058"/>
    <mergeCell ref="B2059:C2059"/>
    <mergeCell ref="B2060:C2060"/>
    <mergeCell ref="B2045:C2045"/>
    <mergeCell ref="B2026:C2026"/>
    <mergeCell ref="B2027:C2027"/>
    <mergeCell ref="B2028:C2028"/>
    <mergeCell ref="B2029:C2029"/>
    <mergeCell ref="B2030:C2030"/>
    <mergeCell ref="B2031:C2031"/>
    <mergeCell ref="B2052:C2052"/>
    <mergeCell ref="B2053:C2053"/>
    <mergeCell ref="B2054:C2054"/>
    <mergeCell ref="B2055:C2055"/>
    <mergeCell ref="B2056:C2056"/>
    <mergeCell ref="B2057:C2057"/>
    <mergeCell ref="B2020:C2020"/>
    <mergeCell ref="B2021:C2021"/>
    <mergeCell ref="B2022:C2022"/>
    <mergeCell ref="B2023:C2023"/>
    <mergeCell ref="B2024:C2024"/>
    <mergeCell ref="B2084:C2084"/>
    <mergeCell ref="B2080:C2080"/>
    <mergeCell ref="B2048:C2048"/>
    <mergeCell ref="B2041:C2041"/>
    <mergeCell ref="B2042:C2042"/>
    <mergeCell ref="B2043:C2043"/>
    <mergeCell ref="B2044:C2044"/>
    <mergeCell ref="B2049:C2049"/>
    <mergeCell ref="B2050:C2050"/>
    <mergeCell ref="B2051:C2051"/>
    <mergeCell ref="B2070:C2070"/>
    <mergeCell ref="B2071:C2071"/>
    <mergeCell ref="B2072:C2072"/>
    <mergeCell ref="B2078:C2078"/>
    <mergeCell ref="B2101:C2101"/>
    <mergeCell ref="B2100:C2100"/>
    <mergeCell ref="B2090:C2090"/>
    <mergeCell ref="B2091:C2091"/>
    <mergeCell ref="B2092:C2092"/>
    <mergeCell ref="B2083:C2083"/>
    <mergeCell ref="B2073:C2073"/>
    <mergeCell ref="B2061:C2061"/>
    <mergeCell ref="B2062:C2062"/>
    <mergeCell ref="B2063:C2063"/>
    <mergeCell ref="B2064:C2064"/>
    <mergeCell ref="B2065:C2065"/>
    <mergeCell ref="B2066:C2066"/>
    <mergeCell ref="B2067:C2067"/>
    <mergeCell ref="B2068:C2068"/>
    <mergeCell ref="B2069:C2069"/>
    <mergeCell ref="B2086:C2086"/>
    <mergeCell ref="B2087:C2087"/>
    <mergeCell ref="B2109:C2109"/>
    <mergeCell ref="B2110:C2110"/>
    <mergeCell ref="B2111:C2111"/>
    <mergeCell ref="B2093:C2093"/>
    <mergeCell ref="B2094:C2094"/>
    <mergeCell ref="B2096:C2096"/>
    <mergeCell ref="B2098:C2098"/>
    <mergeCell ref="B2099:C2099"/>
    <mergeCell ref="B2105:C2105"/>
    <mergeCell ref="B2106:C2106"/>
    <mergeCell ref="B2107:C2107"/>
    <mergeCell ref="B2108:C2108"/>
    <mergeCell ref="B2127:C2127"/>
    <mergeCell ref="B2128:C2128"/>
    <mergeCell ref="B2102:C2102"/>
    <mergeCell ref="B2103:C2103"/>
    <mergeCell ref="B2104:C2104"/>
    <mergeCell ref="B2088:C2088"/>
    <mergeCell ref="B2089:C2089"/>
    <mergeCell ref="B2097:C2097"/>
    <mergeCell ref="B2121:C2121"/>
    <mergeCell ref="B2122:C2122"/>
    <mergeCell ref="B2123:C2123"/>
    <mergeCell ref="B2124:C2124"/>
    <mergeCell ref="B2125:C2125"/>
    <mergeCell ref="B2126:C2126"/>
    <mergeCell ref="B2146:C2146"/>
    <mergeCell ref="B2112:C2112"/>
    <mergeCell ref="B2113:C2113"/>
    <mergeCell ref="B2114:C2114"/>
    <mergeCell ref="B2115:C2115"/>
    <mergeCell ref="B2116:C2116"/>
    <mergeCell ref="B2117:C2117"/>
    <mergeCell ref="B2118:C2118"/>
    <mergeCell ref="B2119:C2119"/>
    <mergeCell ref="B2120:C2120"/>
    <mergeCell ref="B2135:C2135"/>
    <mergeCell ref="B2141:C2141"/>
    <mergeCell ref="B2142:C2142"/>
    <mergeCell ref="B2143:C2143"/>
    <mergeCell ref="B2144:C2144"/>
    <mergeCell ref="B2145:C2145"/>
    <mergeCell ref="B2136:C2136"/>
    <mergeCell ref="B2137:C2137"/>
    <mergeCell ref="B2138:C2138"/>
    <mergeCell ref="B2139:C2139"/>
    <mergeCell ref="B2129:C2129"/>
    <mergeCell ref="B2130:C2130"/>
    <mergeCell ref="B2131:C2131"/>
    <mergeCell ref="B2132:C2132"/>
    <mergeCell ref="B2133:C2133"/>
    <mergeCell ref="B2134:C2134"/>
    <mergeCell ref="B2158:C2158"/>
    <mergeCell ref="B2159:C2159"/>
    <mergeCell ref="B2160:C2160"/>
    <mergeCell ref="B2161:C2161"/>
    <mergeCell ref="B2162:C2162"/>
    <mergeCell ref="B2163:C2163"/>
    <mergeCell ref="B2152:C2152"/>
    <mergeCell ref="B2153:C2153"/>
    <mergeCell ref="B2154:C2154"/>
    <mergeCell ref="B2155:C2155"/>
    <mergeCell ref="B2156:C2156"/>
    <mergeCell ref="B2157:C2157"/>
    <mergeCell ref="B2185:C2185"/>
    <mergeCell ref="B2186:C2186"/>
    <mergeCell ref="B2219:C2219"/>
    <mergeCell ref="B2220:C2220"/>
    <mergeCell ref="B2221:C2221"/>
    <mergeCell ref="B2222:C2222"/>
    <mergeCell ref="B2223:C2223"/>
    <mergeCell ref="B2187:C2187"/>
    <mergeCell ref="B2188:C2188"/>
    <mergeCell ref="B2189:C2189"/>
    <mergeCell ref="B2147:C2147"/>
    <mergeCell ref="B2148:C2148"/>
    <mergeCell ref="B2149:C2149"/>
    <mergeCell ref="B2150:C2150"/>
    <mergeCell ref="B2151:C2151"/>
    <mergeCell ref="B2170:C2170"/>
    <mergeCell ref="B2171:C2171"/>
    <mergeCell ref="B2172:C2172"/>
    <mergeCell ref="B2173:C2173"/>
    <mergeCell ref="B2174:C2174"/>
    <mergeCell ref="B2175:C2175"/>
    <mergeCell ref="B2164:C2164"/>
    <mergeCell ref="B2165:C2165"/>
    <mergeCell ref="B2166:C2166"/>
    <mergeCell ref="B2167:C2167"/>
    <mergeCell ref="B2168:C2168"/>
    <mergeCell ref="B2169:C2169"/>
    <mergeCell ref="B2190:C2190"/>
    <mergeCell ref="B2191:C2191"/>
    <mergeCell ref="B2192:C2192"/>
    <mergeCell ref="B2193:C2193"/>
    <mergeCell ref="B2194:C2194"/>
    <mergeCell ref="B2213:C2213"/>
    <mergeCell ref="B2214:C2214"/>
    <mergeCell ref="B2215:C2215"/>
    <mergeCell ref="B2216:C2216"/>
    <mergeCell ref="B2217:C2217"/>
    <mergeCell ref="B2218:C2218"/>
    <mergeCell ref="B2207:C2207"/>
    <mergeCell ref="B2208:C2208"/>
    <mergeCell ref="B2209:C2209"/>
    <mergeCell ref="B2210:C2210"/>
    <mergeCell ref="B2211:C2211"/>
    <mergeCell ref="B2212:C2212"/>
    <mergeCell ref="B2201:C2201"/>
    <mergeCell ref="B2202:C2202"/>
    <mergeCell ref="B2203:C2203"/>
    <mergeCell ref="B2204:C2204"/>
    <mergeCell ref="B2205:C2205"/>
    <mergeCell ref="B2206:C2206"/>
    <mergeCell ref="B2195:C2195"/>
    <mergeCell ref="B2196:C2196"/>
    <mergeCell ref="B2197:C2197"/>
    <mergeCell ref="B2198:C2198"/>
    <mergeCell ref="B2199:C2199"/>
    <mergeCell ref="B2200:C2200"/>
    <mergeCell ref="B2228:C2228"/>
    <mergeCell ref="B2229:C2229"/>
    <mergeCell ref="B2243:C2243"/>
    <mergeCell ref="B2244:C2244"/>
    <mergeCell ref="B2245:C2245"/>
    <mergeCell ref="B2246:C2246"/>
    <mergeCell ref="B2241:C2241"/>
    <mergeCell ref="B2242:C2242"/>
    <mergeCell ref="B2279:C2279"/>
    <mergeCell ref="B2280:C2280"/>
    <mergeCell ref="B2281:C2281"/>
    <mergeCell ref="B2282:C2282"/>
    <mergeCell ref="B2283:C2283"/>
    <mergeCell ref="B2224:C2224"/>
    <mergeCell ref="B2225:C2225"/>
    <mergeCell ref="B2236:C2236"/>
    <mergeCell ref="B2226:C2226"/>
    <mergeCell ref="B2227:C2227"/>
    <mergeCell ref="B2273:C2273"/>
    <mergeCell ref="B2274:C2274"/>
    <mergeCell ref="B2275:C2275"/>
    <mergeCell ref="B2276:C2276"/>
    <mergeCell ref="B2277:C2277"/>
    <mergeCell ref="B2278:C2278"/>
    <mergeCell ref="B2267:C2267"/>
    <mergeCell ref="B2268:C2268"/>
    <mergeCell ref="B2269:C2269"/>
    <mergeCell ref="B2270:C2270"/>
    <mergeCell ref="B2271:C2271"/>
    <mergeCell ref="B2272:C2272"/>
    <mergeCell ref="B2232:C2232"/>
    <mergeCell ref="B2233:C2233"/>
    <mergeCell ref="B2288:C2288"/>
    <mergeCell ref="B2307:C2307"/>
    <mergeCell ref="B2308:C2308"/>
    <mergeCell ref="B2309:C2309"/>
    <mergeCell ref="B2310:C2310"/>
    <mergeCell ref="B2311:C2311"/>
    <mergeCell ref="B2312:C2312"/>
    <mergeCell ref="B2331:C2331"/>
    <mergeCell ref="B2332:C2332"/>
    <mergeCell ref="B2333:C2333"/>
    <mergeCell ref="B2334:C2334"/>
    <mergeCell ref="B2301:C2301"/>
    <mergeCell ref="B2302:C2302"/>
    <mergeCell ref="B2303:C2303"/>
    <mergeCell ref="B2304:C2304"/>
    <mergeCell ref="B2305:C2305"/>
    <mergeCell ref="B2306:C2306"/>
    <mergeCell ref="B2325:C2325"/>
    <mergeCell ref="B2326:C2326"/>
    <mergeCell ref="B2327:C2327"/>
    <mergeCell ref="B2328:C2328"/>
    <mergeCell ref="B2329:C2329"/>
    <mergeCell ref="B2330:C2330"/>
    <mergeCell ref="B2349:C2349"/>
    <mergeCell ref="B2350:C2350"/>
    <mergeCell ref="B2351:C2351"/>
    <mergeCell ref="B2318:C2318"/>
    <mergeCell ref="B2319:C2319"/>
    <mergeCell ref="B2320:C2320"/>
    <mergeCell ref="B2321:C2321"/>
    <mergeCell ref="B2322:C2322"/>
    <mergeCell ref="B2323:C2323"/>
    <mergeCell ref="B2324:C2324"/>
    <mergeCell ref="B2343:C2343"/>
    <mergeCell ref="B2344:C2344"/>
    <mergeCell ref="B2345:C2345"/>
    <mergeCell ref="B2346:C2346"/>
    <mergeCell ref="B2347:C2347"/>
    <mergeCell ref="B2348:C2348"/>
    <mergeCell ref="B2576:C2576"/>
    <mergeCell ref="B2335:C2335"/>
    <mergeCell ref="B2336:C2336"/>
    <mergeCell ref="B2337:C2337"/>
    <mergeCell ref="B2338:C2338"/>
    <mergeCell ref="B2339:C2339"/>
    <mergeCell ref="B2340:C2340"/>
    <mergeCell ref="B2341:C2341"/>
    <mergeCell ref="B2342:C2342"/>
    <mergeCell ref="B2363:M2363"/>
    <mergeCell ref="B2364:C2368"/>
    <mergeCell ref="B2376:C2376"/>
    <mergeCell ref="B2369:C2369"/>
    <mergeCell ref="B2370:C2370"/>
    <mergeCell ref="B2358:C2358"/>
    <mergeCell ref="B2359:C2359"/>
    <mergeCell ref="B2360:C2360"/>
    <mergeCell ref="B3132:N3132"/>
    <mergeCell ref="B3134:N3134"/>
    <mergeCell ref="E2364:E2368"/>
    <mergeCell ref="F2364:M2364"/>
    <mergeCell ref="B2374:C2374"/>
    <mergeCell ref="B2375:C2375"/>
    <mergeCell ref="B2575:C2575"/>
    <mergeCell ref="B2352:C2352"/>
    <mergeCell ref="B2353:C2353"/>
    <mergeCell ref="B2354:C2354"/>
    <mergeCell ref="B2355:C2355"/>
    <mergeCell ref="B2356:C2356"/>
    <mergeCell ref="B2357:C2357"/>
    <mergeCell ref="B3162:C3162"/>
    <mergeCell ref="B3163:C3163"/>
    <mergeCell ref="B3164:C3164"/>
    <mergeCell ref="B3159:C3159"/>
    <mergeCell ref="B3160:C3160"/>
    <mergeCell ref="B3154:C3154"/>
    <mergeCell ref="B3155:C3155"/>
    <mergeCell ref="B3156:C3156"/>
    <mergeCell ref="B3157:C3157"/>
    <mergeCell ref="B3158:C3158"/>
    <mergeCell ref="B3161:C3161"/>
    <mergeCell ref="B3148:C3148"/>
    <mergeCell ref="B3150:C3150"/>
    <mergeCell ref="B3151:C3151"/>
    <mergeCell ref="B3149:C3149"/>
    <mergeCell ref="B3152:C3152"/>
    <mergeCell ref="B3153:C3153"/>
    <mergeCell ref="F2365:F2368"/>
    <mergeCell ref="B3189:C3189"/>
    <mergeCell ref="B3190:C3190"/>
    <mergeCell ref="B3191:C3191"/>
    <mergeCell ref="B3194:C3194"/>
    <mergeCell ref="B3195:C3195"/>
    <mergeCell ref="B3196:C3196"/>
    <mergeCell ref="B3184:C3184"/>
    <mergeCell ref="B3182:C3182"/>
    <mergeCell ref="B3185:C3185"/>
    <mergeCell ref="B3186:C3186"/>
    <mergeCell ref="B3187:C3187"/>
    <mergeCell ref="B3188:C3188"/>
    <mergeCell ref="G3215:J3218"/>
    <mergeCell ref="B3220:C3220"/>
    <mergeCell ref="G3214:R3214"/>
    <mergeCell ref="K3215:R3215"/>
    <mergeCell ref="K3216:N3218"/>
    <mergeCell ref="O3216:R3218"/>
    <mergeCell ref="B3205:C3205"/>
    <mergeCell ref="B3206:C3206"/>
    <mergeCell ref="B3207:C3207"/>
    <mergeCell ref="B3208:C3208"/>
    <mergeCell ref="B3209:C3209"/>
    <mergeCell ref="B3212:N3212"/>
    <mergeCell ref="B3197:C3197"/>
    <mergeCell ref="B3198:C3198"/>
    <mergeCell ref="B3192:C3192"/>
    <mergeCell ref="B3193:C3193"/>
    <mergeCell ref="B3199:C3199"/>
    <mergeCell ref="B3200:C3200"/>
    <mergeCell ref="B3201:C3201"/>
    <mergeCell ref="B3202:C3202"/>
    <mergeCell ref="B3203:C3203"/>
    <mergeCell ref="B3204:C3204"/>
    <mergeCell ref="B3226:C3226"/>
    <mergeCell ref="B3228:C3228"/>
    <mergeCell ref="B3229:C3229"/>
    <mergeCell ref="B3230:C3230"/>
    <mergeCell ref="B3231:C3231"/>
    <mergeCell ref="B3232:C3232"/>
    <mergeCell ref="B3227:C3227"/>
    <mergeCell ref="B3250:C3250"/>
    <mergeCell ref="B3214:C3219"/>
    <mergeCell ref="D3214:D3219"/>
    <mergeCell ref="E3214:E3219"/>
    <mergeCell ref="F3214:F3219"/>
    <mergeCell ref="B3251:C3251"/>
    <mergeCell ref="B3252:C3252"/>
    <mergeCell ref="B3253:C3253"/>
    <mergeCell ref="B3254:C3254"/>
    <mergeCell ref="B3221:C3221"/>
    <mergeCell ref="B3222:C3222"/>
    <mergeCell ref="B3223:C3223"/>
    <mergeCell ref="B3224:C3224"/>
    <mergeCell ref="B3225:C3225"/>
    <mergeCell ref="B3244:C3244"/>
    <mergeCell ref="B3245:C3245"/>
    <mergeCell ref="B3246:C3246"/>
    <mergeCell ref="B3247:C3247"/>
    <mergeCell ref="B3248:C3248"/>
    <mergeCell ref="B3249:C3249"/>
    <mergeCell ref="B3240:C3240"/>
    <mergeCell ref="B3237:C3237"/>
    <mergeCell ref="B3238:C3238"/>
    <mergeCell ref="B3241:C3241"/>
    <mergeCell ref="B3242:C3242"/>
    <mergeCell ref="B3243:C3243"/>
    <mergeCell ref="B3234:C3234"/>
    <mergeCell ref="B3235:C3235"/>
    <mergeCell ref="B3236:C3236"/>
    <mergeCell ref="B3239:C3239"/>
    <mergeCell ref="B3233:C3233"/>
    <mergeCell ref="B3267:C3267"/>
    <mergeCell ref="B3268:C3268"/>
    <mergeCell ref="B3269:C3269"/>
    <mergeCell ref="B3272:C3272"/>
    <mergeCell ref="B3273:C3273"/>
    <mergeCell ref="B3270:C3270"/>
    <mergeCell ref="B3271:C3271"/>
    <mergeCell ref="B3262:C3262"/>
    <mergeCell ref="B3263:C3263"/>
    <mergeCell ref="B3264:C3264"/>
    <mergeCell ref="B3265:C3265"/>
    <mergeCell ref="B3260:C3260"/>
    <mergeCell ref="B3266:C3266"/>
    <mergeCell ref="B3255:C3255"/>
    <mergeCell ref="B3256:C3256"/>
    <mergeCell ref="B3257:C3257"/>
    <mergeCell ref="B3258:C3258"/>
    <mergeCell ref="B3259:C3259"/>
    <mergeCell ref="B3261:C3261"/>
    <mergeCell ref="B3286:C3286"/>
    <mergeCell ref="B3287:C3287"/>
    <mergeCell ref="B3290:N3290"/>
    <mergeCell ref="B3292:C3297"/>
    <mergeCell ref="D3292:D3297"/>
    <mergeCell ref="E3292:E3297"/>
    <mergeCell ref="F3292:F3297"/>
    <mergeCell ref="G3292:R3292"/>
    <mergeCell ref="G3293:J3296"/>
    <mergeCell ref="K3293:R3293"/>
    <mergeCell ref="B3280:C3280"/>
    <mergeCell ref="B3281:C3281"/>
    <mergeCell ref="B3282:C3282"/>
    <mergeCell ref="B3283:C3283"/>
    <mergeCell ref="B3284:C3284"/>
    <mergeCell ref="B3285:C3285"/>
    <mergeCell ref="B3274:C3274"/>
    <mergeCell ref="B3275:C3275"/>
    <mergeCell ref="B3276:C3276"/>
    <mergeCell ref="B3277:C3277"/>
    <mergeCell ref="B3278:C3278"/>
    <mergeCell ref="B3279:C3279"/>
    <mergeCell ref="B3345:C3345"/>
    <mergeCell ref="B3346:C3346"/>
    <mergeCell ref="B3309:C3309"/>
    <mergeCell ref="B3310:C3310"/>
    <mergeCell ref="B3311:C3311"/>
    <mergeCell ref="B3312:C3312"/>
    <mergeCell ref="B3313:C3313"/>
    <mergeCell ref="B3314:C3314"/>
    <mergeCell ref="B3303:C3303"/>
    <mergeCell ref="B3304:C3304"/>
    <mergeCell ref="B3306:C3306"/>
    <mergeCell ref="B3307:C3307"/>
    <mergeCell ref="B3308:C3308"/>
    <mergeCell ref="B3305:C3305"/>
    <mergeCell ref="B3327:C3327"/>
    <mergeCell ref="B3328:C3328"/>
    <mergeCell ref="B3329:C3329"/>
    <mergeCell ref="B3330:C3330"/>
    <mergeCell ref="B3331:C3331"/>
    <mergeCell ref="K3371:R3371"/>
    <mergeCell ref="B3356:C3356"/>
    <mergeCell ref="B3357:C3357"/>
    <mergeCell ref="B3358:C3358"/>
    <mergeCell ref="B3359:C3359"/>
    <mergeCell ref="B3360:C3360"/>
    <mergeCell ref="B3361:C3361"/>
    <mergeCell ref="B3298:C3298"/>
    <mergeCell ref="B3299:C3299"/>
    <mergeCell ref="B3300:C3300"/>
    <mergeCell ref="B3301:C3301"/>
    <mergeCell ref="B3302:C3302"/>
    <mergeCell ref="B3321:C3321"/>
    <mergeCell ref="B3322:C3322"/>
    <mergeCell ref="B3323:C3323"/>
    <mergeCell ref="B3324:C3324"/>
    <mergeCell ref="B3325:C3325"/>
    <mergeCell ref="B3326:C3326"/>
    <mergeCell ref="B3347:C3347"/>
    <mergeCell ref="B3350:C3350"/>
    <mergeCell ref="B3348:C3348"/>
    <mergeCell ref="B3349:C3349"/>
    <mergeCell ref="B3317:C3317"/>
    <mergeCell ref="B3315:C3315"/>
    <mergeCell ref="B3316:C3316"/>
    <mergeCell ref="B3318:C3318"/>
    <mergeCell ref="B3319:C3319"/>
    <mergeCell ref="B3320:C3320"/>
    <mergeCell ref="B3342:C3342"/>
    <mergeCell ref="B3338:C3338"/>
    <mergeCell ref="B3343:C3343"/>
    <mergeCell ref="B3344:C3344"/>
    <mergeCell ref="B3351:C3351"/>
    <mergeCell ref="B3352:C3352"/>
    <mergeCell ref="B3353:C3353"/>
    <mergeCell ref="B3354:C3354"/>
    <mergeCell ref="B3355:C3355"/>
    <mergeCell ref="B3376:C3376"/>
    <mergeCell ref="B3377:C3377"/>
    <mergeCell ref="B3385:C3385"/>
    <mergeCell ref="B3386:C3386"/>
    <mergeCell ref="B3383:C3383"/>
    <mergeCell ref="B3378:C3378"/>
    <mergeCell ref="B3379:C3379"/>
    <mergeCell ref="B3380:C3380"/>
    <mergeCell ref="K3372:N3374"/>
    <mergeCell ref="B3332:C3332"/>
    <mergeCell ref="B3333:C3333"/>
    <mergeCell ref="B3334:C3334"/>
    <mergeCell ref="B3335:C3335"/>
    <mergeCell ref="B3336:C3336"/>
    <mergeCell ref="B3337:C3337"/>
    <mergeCell ref="B3339:C3339"/>
    <mergeCell ref="B3340:C3340"/>
    <mergeCell ref="B3341:C3341"/>
    <mergeCell ref="B3362:C3362"/>
    <mergeCell ref="B3363:C3363"/>
    <mergeCell ref="B3364:C3364"/>
    <mergeCell ref="B3365:C3365"/>
    <mergeCell ref="B3368:N3368"/>
    <mergeCell ref="B3370:C3375"/>
    <mergeCell ref="D3370:D3375"/>
    <mergeCell ref="E3370:E3375"/>
    <mergeCell ref="F3370:F3375"/>
    <mergeCell ref="B3382:C3382"/>
    <mergeCell ref="B3384:C3384"/>
    <mergeCell ref="B3387:C3387"/>
    <mergeCell ref="B3388:C3388"/>
    <mergeCell ref="B3389:C3389"/>
    <mergeCell ref="B3393:C3393"/>
    <mergeCell ref="B3394:C3394"/>
    <mergeCell ref="B3399:C3399"/>
    <mergeCell ref="B3400:C3400"/>
    <mergeCell ref="B3401:C3401"/>
    <mergeCell ref="B3402:C3402"/>
    <mergeCell ref="B3424:C3424"/>
    <mergeCell ref="B3390:C3390"/>
    <mergeCell ref="B3391:C3391"/>
    <mergeCell ref="B3392:C3392"/>
    <mergeCell ref="B3395:C3395"/>
    <mergeCell ref="B3381:C3381"/>
    <mergeCell ref="B3425:C3425"/>
    <mergeCell ref="B3428:C3428"/>
    <mergeCell ref="B3429:C3429"/>
    <mergeCell ref="B3396:C3396"/>
    <mergeCell ref="B3397:C3397"/>
    <mergeCell ref="B3398:C3398"/>
    <mergeCell ref="B3403:C3403"/>
    <mergeCell ref="B3404:C3404"/>
    <mergeCell ref="B3405:C3405"/>
    <mergeCell ref="B3418:C3418"/>
    <mergeCell ref="B3419:C3419"/>
    <mergeCell ref="B3420:C3420"/>
    <mergeCell ref="B3421:C3421"/>
    <mergeCell ref="B3422:C3422"/>
    <mergeCell ref="B3423:C3423"/>
    <mergeCell ref="B3411:C3411"/>
    <mergeCell ref="B3412:C3412"/>
    <mergeCell ref="B3413:C3413"/>
    <mergeCell ref="B3414:C3414"/>
    <mergeCell ref="B3415:C3415"/>
    <mergeCell ref="B3417:C3417"/>
    <mergeCell ref="B3416:C3416"/>
    <mergeCell ref="B3406:C3406"/>
    <mergeCell ref="B3407:C3407"/>
    <mergeCell ref="B3408:C3408"/>
    <mergeCell ref="B3409:C3409"/>
    <mergeCell ref="B3410:C3410"/>
    <mergeCell ref="B3439:C3439"/>
    <mergeCell ref="B3440:C3440"/>
    <mergeCell ref="B3441:C3441"/>
    <mergeCell ref="B3442:C3442"/>
    <mergeCell ref="B3443:C3443"/>
    <mergeCell ref="B3454:C3454"/>
    <mergeCell ref="B3426:C3426"/>
    <mergeCell ref="B3427:C3427"/>
    <mergeCell ref="B3432:C3432"/>
    <mergeCell ref="B3433:C3433"/>
    <mergeCell ref="B3434:C3434"/>
    <mergeCell ref="B3435:C3435"/>
    <mergeCell ref="B3467:C3467"/>
    <mergeCell ref="B3468:C3468"/>
    <mergeCell ref="B3469:C3469"/>
    <mergeCell ref="B3470:C3470"/>
    <mergeCell ref="B3473:C3473"/>
    <mergeCell ref="B3430:C3430"/>
    <mergeCell ref="B3431:C3431"/>
    <mergeCell ref="B3436:C3436"/>
    <mergeCell ref="B3437:C3437"/>
    <mergeCell ref="B3438:C3438"/>
    <mergeCell ref="B3460:C3460"/>
    <mergeCell ref="B3462:C3462"/>
    <mergeCell ref="B3463:C3463"/>
    <mergeCell ref="B3464:C3464"/>
    <mergeCell ref="B3465:C3465"/>
    <mergeCell ref="B3466:C3466"/>
    <mergeCell ref="B3461:C3461"/>
    <mergeCell ref="B3484:C3484"/>
    <mergeCell ref="B3485:C3485"/>
    <mergeCell ref="B3486:C3486"/>
    <mergeCell ref="B3487:C3487"/>
    <mergeCell ref="B3488:C3488"/>
    <mergeCell ref="B3455:C3455"/>
    <mergeCell ref="B3456:C3456"/>
    <mergeCell ref="B3457:C3457"/>
    <mergeCell ref="B3458:C3458"/>
    <mergeCell ref="B3459:C3459"/>
    <mergeCell ref="B3478:C3478"/>
    <mergeCell ref="B3479:C3479"/>
    <mergeCell ref="B3480:C3480"/>
    <mergeCell ref="B3481:C3481"/>
    <mergeCell ref="B3482:C3482"/>
    <mergeCell ref="B3483:C3483"/>
    <mergeCell ref="B3474:C3474"/>
    <mergeCell ref="B3471:C3471"/>
    <mergeCell ref="B3472:C3472"/>
    <mergeCell ref="B3475:C3475"/>
    <mergeCell ref="B3476:C3476"/>
    <mergeCell ref="B3477:C3477"/>
    <mergeCell ref="B3501:C3501"/>
    <mergeCell ref="B3502:C3502"/>
    <mergeCell ref="B3503:C3503"/>
    <mergeCell ref="B3506:C3506"/>
    <mergeCell ref="B3507:C3507"/>
    <mergeCell ref="B3504:C3504"/>
    <mergeCell ref="B3505:C3505"/>
    <mergeCell ref="B3496:C3496"/>
    <mergeCell ref="B3497:C3497"/>
    <mergeCell ref="B3498:C3498"/>
    <mergeCell ref="B3499:C3499"/>
    <mergeCell ref="B3494:C3494"/>
    <mergeCell ref="B3500:C3500"/>
    <mergeCell ref="B3489:C3489"/>
    <mergeCell ref="B3490:C3490"/>
    <mergeCell ref="B3491:C3491"/>
    <mergeCell ref="B3492:C3492"/>
    <mergeCell ref="B3493:C3493"/>
    <mergeCell ref="B3495:C3495"/>
    <mergeCell ref="B3520:C3520"/>
    <mergeCell ref="B3521:C3521"/>
    <mergeCell ref="B3524:N3524"/>
    <mergeCell ref="B3526:C3531"/>
    <mergeCell ref="D3526:D3531"/>
    <mergeCell ref="E3526:E3531"/>
    <mergeCell ref="F3526:F3531"/>
    <mergeCell ref="G3526:R3526"/>
    <mergeCell ref="G3527:J3530"/>
    <mergeCell ref="K3527:R3527"/>
    <mergeCell ref="B3514:C3514"/>
    <mergeCell ref="B3515:C3515"/>
    <mergeCell ref="B3516:C3516"/>
    <mergeCell ref="B3517:C3517"/>
    <mergeCell ref="B3518:C3518"/>
    <mergeCell ref="B3519:C3519"/>
    <mergeCell ref="B3508:C3508"/>
    <mergeCell ref="B3509:C3509"/>
    <mergeCell ref="B3510:C3510"/>
    <mergeCell ref="B3511:C3511"/>
    <mergeCell ref="B3512:C3512"/>
    <mergeCell ref="B3513:C3513"/>
    <mergeCell ref="B3547:C3547"/>
    <mergeCell ref="B3548:C3548"/>
    <mergeCell ref="B3551:C3551"/>
    <mergeCell ref="B3539:C3539"/>
    <mergeCell ref="B3549:C3549"/>
    <mergeCell ref="B3550:C3550"/>
    <mergeCell ref="B3541:C3541"/>
    <mergeCell ref="B3542:C3542"/>
    <mergeCell ref="B3543:C3543"/>
    <mergeCell ref="B3544:C3544"/>
    <mergeCell ref="B3545:C3545"/>
    <mergeCell ref="B3546:C3546"/>
    <mergeCell ref="B3567:C3567"/>
    <mergeCell ref="B3568:C3568"/>
    <mergeCell ref="B3532:C3532"/>
    <mergeCell ref="B3533:C3533"/>
    <mergeCell ref="B3534:C3534"/>
    <mergeCell ref="B3535:C3535"/>
    <mergeCell ref="B3536:C3536"/>
    <mergeCell ref="B3537:C3537"/>
    <mergeCell ref="B3538:C3538"/>
    <mergeCell ref="B3540:C3540"/>
    <mergeCell ref="B3561:C3561"/>
    <mergeCell ref="B3562:C3562"/>
    <mergeCell ref="B3563:C3563"/>
    <mergeCell ref="B3564:C3564"/>
    <mergeCell ref="B3565:C3565"/>
    <mergeCell ref="B3566:C3566"/>
    <mergeCell ref="B3555:C3555"/>
    <mergeCell ref="B3556:C3556"/>
    <mergeCell ref="B3557:C3557"/>
    <mergeCell ref="B3558:C3558"/>
    <mergeCell ref="B3560:C3560"/>
    <mergeCell ref="B3579:C3579"/>
    <mergeCell ref="B3577:C3577"/>
    <mergeCell ref="B3578:C3578"/>
    <mergeCell ref="B3588:C3588"/>
    <mergeCell ref="B3589:C3589"/>
    <mergeCell ref="B3582:C3582"/>
    <mergeCell ref="B3583:C3583"/>
    <mergeCell ref="B3569:C3569"/>
    <mergeCell ref="B3570:C3570"/>
    <mergeCell ref="B3571:C3571"/>
    <mergeCell ref="B3573:C3573"/>
    <mergeCell ref="B3574:C3574"/>
    <mergeCell ref="B3575:C3575"/>
    <mergeCell ref="B3572:C3572"/>
    <mergeCell ref="B3645:C3645"/>
    <mergeCell ref="B3631:C3631"/>
    <mergeCell ref="B3632:C3632"/>
    <mergeCell ref="B3633:C3633"/>
    <mergeCell ref="B3634:C3634"/>
    <mergeCell ref="B3619:C3619"/>
    <mergeCell ref="B3620:C3620"/>
    <mergeCell ref="B3621:C3621"/>
    <mergeCell ref="B3622:C3622"/>
    <mergeCell ref="B3624:C3624"/>
    <mergeCell ref="B3636:C3636"/>
    <mergeCell ref="B3581:C3581"/>
    <mergeCell ref="B3584:C3584"/>
    <mergeCell ref="B3585:C3585"/>
    <mergeCell ref="B3586:C3586"/>
    <mergeCell ref="B3587:C3587"/>
    <mergeCell ref="B3590:C3590"/>
    <mergeCell ref="B3591:C3591"/>
    <mergeCell ref="B3592:C3592"/>
    <mergeCell ref="B3593:C3593"/>
    <mergeCell ref="B3594:C3594"/>
    <mergeCell ref="B3595:C3595"/>
    <mergeCell ref="B3596:C3596"/>
    <mergeCell ref="B3597:C3597"/>
    <mergeCell ref="B3598:C3598"/>
    <mergeCell ref="B3623:C3623"/>
    <mergeCell ref="B3609:C3609"/>
    <mergeCell ref="B1694:C1694"/>
    <mergeCell ref="B1726:C1726"/>
    <mergeCell ref="B994:C994"/>
    <mergeCell ref="B969:C969"/>
    <mergeCell ref="B3641:C3641"/>
    <mergeCell ref="B3576:C3576"/>
    <mergeCell ref="B3552:C3552"/>
    <mergeCell ref="B3553:C3553"/>
    <mergeCell ref="B3554:C3554"/>
    <mergeCell ref="B1741:C1741"/>
    <mergeCell ref="B3608:C3608"/>
    <mergeCell ref="B3599:C3599"/>
    <mergeCell ref="B3602:G3602"/>
    <mergeCell ref="B3603:C3604"/>
    <mergeCell ref="D3603:D3604"/>
    <mergeCell ref="B1722:C1722"/>
    <mergeCell ref="B1736:C1736"/>
    <mergeCell ref="B1734:C1734"/>
    <mergeCell ref="B1731:C1731"/>
    <mergeCell ref="B1738:C1738"/>
    <mergeCell ref="B3559:C3559"/>
    <mergeCell ref="E3603:G3603"/>
    <mergeCell ref="B3642:C3642"/>
    <mergeCell ref="B3643:C3643"/>
    <mergeCell ref="B3644:C3644"/>
    <mergeCell ref="B3625:C3625"/>
    <mergeCell ref="B3628:G3628"/>
    <mergeCell ref="B3629:C3630"/>
    <mergeCell ref="D3629:D3630"/>
    <mergeCell ref="E3629:G3629"/>
    <mergeCell ref="B3618:C3618"/>
    <mergeCell ref="B3610:C3610"/>
    <mergeCell ref="B3611:C3611"/>
    <mergeCell ref="B3612:C3612"/>
    <mergeCell ref="B3613:C3613"/>
    <mergeCell ref="B3614:C3614"/>
    <mergeCell ref="B3615:C3615"/>
    <mergeCell ref="B3616:C3616"/>
    <mergeCell ref="B3617:C3617"/>
    <mergeCell ref="B3635:C3635"/>
    <mergeCell ref="B3605:C3605"/>
    <mergeCell ref="B3606:C3606"/>
    <mergeCell ref="B3607:C3607"/>
    <mergeCell ref="B3580:C3580"/>
    <mergeCell ref="B3646:C3646"/>
    <mergeCell ref="B3637:C3637"/>
    <mergeCell ref="B3638:C3638"/>
    <mergeCell ref="B3639:C3639"/>
    <mergeCell ref="B3640:C3640"/>
    <mergeCell ref="B337:C337"/>
    <mergeCell ref="B338:C338"/>
    <mergeCell ref="B339:C339"/>
    <mergeCell ref="B314:C314"/>
    <mergeCell ref="B641:C641"/>
    <mergeCell ref="B308:C308"/>
    <mergeCell ref="B1742:C1742"/>
    <mergeCell ref="B1743:C1743"/>
    <mergeCell ref="B1754:C1754"/>
    <mergeCell ref="B1759:C1759"/>
    <mergeCell ref="B1745:C1745"/>
    <mergeCell ref="B1740:C1740"/>
    <mergeCell ref="B982:C982"/>
    <mergeCell ref="B1751:C1751"/>
    <mergeCell ref="B1752:C1752"/>
    <mergeCell ref="B1753:C1753"/>
    <mergeCell ref="B1312:C1312"/>
    <mergeCell ref="B1695:C1695"/>
    <mergeCell ref="B1806:C1806"/>
    <mergeCell ref="B990:C990"/>
    <mergeCell ref="B991:C991"/>
    <mergeCell ref="B992:C992"/>
    <mergeCell ref="B1739:C1739"/>
    <mergeCell ref="N349:T349"/>
    <mergeCell ref="B964:C964"/>
    <mergeCell ref="B963:C963"/>
    <mergeCell ref="B952:C952"/>
    <mergeCell ref="B953:C953"/>
    <mergeCell ref="B315:C315"/>
    <mergeCell ref="B316:C316"/>
    <mergeCell ref="B323:C323"/>
    <mergeCell ref="B324:C324"/>
    <mergeCell ref="B970:C970"/>
    <mergeCell ref="B958:C958"/>
    <mergeCell ref="B959:C959"/>
    <mergeCell ref="B309:C309"/>
    <mergeCell ref="B310:C310"/>
    <mergeCell ref="B311:C311"/>
    <mergeCell ref="B312:C312"/>
    <mergeCell ref="B313:C313"/>
    <mergeCell ref="B333:C333"/>
    <mergeCell ref="B334:C334"/>
    <mergeCell ref="B335:C335"/>
    <mergeCell ref="B336:C336"/>
    <mergeCell ref="B317:C317"/>
    <mergeCell ref="B318:C318"/>
    <mergeCell ref="B951:C951"/>
    <mergeCell ref="B920:C920"/>
    <mergeCell ref="B921:C921"/>
    <mergeCell ref="B922:C922"/>
    <mergeCell ref="B923:C923"/>
    <mergeCell ref="B924:C924"/>
    <mergeCell ref="B925:C925"/>
    <mergeCell ref="B926:C926"/>
    <mergeCell ref="B932:C932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1326:C1326"/>
    <mergeCell ref="B1317:C1317"/>
    <mergeCell ref="B1318:C1318"/>
    <mergeCell ref="B1320:C1320"/>
    <mergeCell ref="B1305:C1305"/>
    <mergeCell ref="B1293:C1293"/>
    <mergeCell ref="B1294:C1294"/>
    <mergeCell ref="B1295:C1295"/>
    <mergeCell ref="B1296:C1296"/>
    <mergeCell ref="B1297:C1297"/>
    <mergeCell ref="B1298:C1298"/>
    <mergeCell ref="B1288:C1288"/>
    <mergeCell ref="B1289:C1289"/>
    <mergeCell ref="B1290:C1290"/>
    <mergeCell ref="B1256:C1256"/>
    <mergeCell ref="B1257:C1257"/>
    <mergeCell ref="B960:C960"/>
    <mergeCell ref="B1313:C1313"/>
    <mergeCell ref="B1686:C1686"/>
    <mergeCell ref="B1308:C1308"/>
    <mergeCell ref="B1744:C1744"/>
    <mergeCell ref="B1693:C1693"/>
    <mergeCell ref="B1690:C1690"/>
    <mergeCell ref="B1679:C1679"/>
    <mergeCell ref="B1680:C1680"/>
    <mergeCell ref="B1727:C1727"/>
    <mergeCell ref="B1728:C1728"/>
    <mergeCell ref="B1729:C1729"/>
    <mergeCell ref="B1730:C1730"/>
    <mergeCell ref="B1733:C1733"/>
    <mergeCell ref="B1732:C1732"/>
    <mergeCell ref="B1723:C1723"/>
    <mergeCell ref="B1724:C1724"/>
    <mergeCell ref="B1725:C1725"/>
    <mergeCell ref="B1668:C1668"/>
    <mergeCell ref="B1669:C1669"/>
    <mergeCell ref="B1670:C1670"/>
    <mergeCell ref="B1671:C1671"/>
    <mergeCell ref="B1638:C1638"/>
    <mergeCell ref="B1639:C1639"/>
    <mergeCell ref="B1640:C1640"/>
    <mergeCell ref="B1641:C1641"/>
    <mergeCell ref="B1642:C1642"/>
    <mergeCell ref="B1643:C1643"/>
    <mergeCell ref="B1662:C1662"/>
    <mergeCell ref="B1663:C1663"/>
    <mergeCell ref="B1664:C1664"/>
    <mergeCell ref="B1665:C1665"/>
    <mergeCell ref="B1720:C1720"/>
    <mergeCell ref="B1721:C1721"/>
    <mergeCell ref="B1737:C1737"/>
    <mergeCell ref="B1688:C1688"/>
    <mergeCell ref="B1372:C1372"/>
    <mergeCell ref="B997:C997"/>
    <mergeCell ref="B998:C998"/>
    <mergeCell ref="B999:C999"/>
    <mergeCell ref="B1000:C1000"/>
    <mergeCell ref="B1001:C1001"/>
    <mergeCell ref="B1323:C1323"/>
    <mergeCell ref="B1309:C1309"/>
    <mergeCell ref="B1310:C1310"/>
    <mergeCell ref="B1299:C1299"/>
    <mergeCell ref="B1685:C1685"/>
    <mergeCell ref="B1330:C1330"/>
    <mergeCell ref="B1325:C1325"/>
    <mergeCell ref="B1674:C1674"/>
    <mergeCell ref="B1675:C1675"/>
    <mergeCell ref="B1676:C1676"/>
    <mergeCell ref="B1677:C1677"/>
    <mergeCell ref="B1620:C1620"/>
    <mergeCell ref="B1621:C1621"/>
    <mergeCell ref="B1622:C1622"/>
    <mergeCell ref="B1623:C1623"/>
    <mergeCell ref="B1407:C1407"/>
    <mergeCell ref="B1366:C1366"/>
    <mergeCell ref="B1687:C1687"/>
    <mergeCell ref="B1666:C1666"/>
    <mergeCell ref="B1667:C1667"/>
    <mergeCell ref="B1636:C1636"/>
    <mergeCell ref="B1637:C1637"/>
    <mergeCell ref="B248:C248"/>
    <mergeCell ref="B560:C560"/>
    <mergeCell ref="B974:C974"/>
    <mergeCell ref="B983:C983"/>
    <mergeCell ref="B975:C975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2:C242"/>
    <mergeCell ref="B243:C243"/>
    <mergeCell ref="B244:C244"/>
    <mergeCell ref="B245:C245"/>
    <mergeCell ref="B246:C246"/>
    <mergeCell ref="B253:C253"/>
    <mergeCell ref="B254:C254"/>
    <mergeCell ref="B259:C259"/>
    <mergeCell ref="B260:C260"/>
    <mergeCell ref="B261:C261"/>
    <mergeCell ref="B262:C262"/>
    <mergeCell ref="B263:C263"/>
    <mergeCell ref="B264:C264"/>
    <mergeCell ref="B961:C961"/>
    <mergeCell ref="B968:C968"/>
    <mergeCell ref="B944:C944"/>
    <mergeCell ref="B255:C255"/>
    <mergeCell ref="B256:C256"/>
    <mergeCell ref="B257:C257"/>
    <mergeCell ref="B258:C258"/>
    <mergeCell ref="B1373:C1373"/>
    <mergeCell ref="B1374:C1374"/>
    <mergeCell ref="B1375:C1375"/>
    <mergeCell ref="B1359:C1359"/>
    <mergeCell ref="B1360:C1360"/>
    <mergeCell ref="B1361:C1361"/>
    <mergeCell ref="B1362:C1362"/>
    <mergeCell ref="B1363:C1363"/>
    <mergeCell ref="B1364:C1364"/>
    <mergeCell ref="B1388:C1388"/>
    <mergeCell ref="B1389:C1389"/>
    <mergeCell ref="B965:C965"/>
    <mergeCell ref="B1327:C1327"/>
    <mergeCell ref="B1328:C1328"/>
    <mergeCell ref="B265:C265"/>
    <mergeCell ref="B266:C266"/>
    <mergeCell ref="B267:C267"/>
    <mergeCell ref="B268:C268"/>
    <mergeCell ref="B269:C269"/>
    <mergeCell ref="B270:C270"/>
    <mergeCell ref="B995:C995"/>
    <mergeCell ref="B307:C307"/>
    <mergeCell ref="B306:C306"/>
    <mergeCell ref="B966:C966"/>
    <mergeCell ref="B962:C962"/>
    <mergeCell ref="B971:C971"/>
    <mergeCell ref="B972:C972"/>
    <mergeCell ref="B973:C973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27:C22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186:C186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9:C199"/>
    <mergeCell ref="B200:C200"/>
    <mergeCell ref="B201:C201"/>
    <mergeCell ref="B202:C202"/>
    <mergeCell ref="B203:C203"/>
    <mergeCell ref="B204:C204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3:C173"/>
    <mergeCell ref="B174:C174"/>
    <mergeCell ref="B175:C175"/>
    <mergeCell ref="B176:C176"/>
    <mergeCell ref="B976:C976"/>
    <mergeCell ref="B177:C177"/>
    <mergeCell ref="B178:C178"/>
    <mergeCell ref="B179:C179"/>
    <mergeCell ref="B180:C180"/>
    <mergeCell ref="B193:C193"/>
    <mergeCell ref="B550:C550"/>
    <mergeCell ref="B551:C551"/>
    <mergeCell ref="B216:C216"/>
    <mergeCell ref="B217:C217"/>
    <mergeCell ref="B192:C192"/>
    <mergeCell ref="B181:C181"/>
    <mergeCell ref="B182:C182"/>
    <mergeCell ref="B183:C183"/>
    <mergeCell ref="B184:C184"/>
    <mergeCell ref="B185:C185"/>
    <mergeCell ref="B152:C152"/>
    <mergeCell ref="B561:C561"/>
    <mergeCell ref="B562:C562"/>
    <mergeCell ref="B549:C549"/>
    <mergeCell ref="B996:C996"/>
    <mergeCell ref="B1319:C1319"/>
    <mergeCell ref="B131:C131"/>
    <mergeCell ref="B132:C132"/>
    <mergeCell ref="B133:C133"/>
    <mergeCell ref="B134:C134"/>
    <mergeCell ref="B135:C135"/>
    <mergeCell ref="B136:C136"/>
    <mergeCell ref="B642:C642"/>
    <mergeCell ref="B1314:C1314"/>
    <mergeCell ref="B145:C145"/>
    <mergeCell ref="B153:C153"/>
    <mergeCell ref="B146:C146"/>
    <mergeCell ref="B147:C147"/>
    <mergeCell ref="B148:C148"/>
    <mergeCell ref="B149:C149"/>
    <mergeCell ref="B150:C150"/>
    <mergeCell ref="B151:C151"/>
    <mergeCell ref="B172:C172"/>
    <mergeCell ref="B1274:C1274"/>
    <mergeCell ref="B154:C154"/>
    <mergeCell ref="B155:C155"/>
    <mergeCell ref="B156:C156"/>
    <mergeCell ref="B157:C157"/>
    <mergeCell ref="B158:C158"/>
    <mergeCell ref="B159:C159"/>
    <mergeCell ref="B547:C547"/>
    <mergeCell ref="B548:C548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21:C121"/>
    <mergeCell ref="B122:C122"/>
    <mergeCell ref="B123:C123"/>
    <mergeCell ref="B124:C124"/>
    <mergeCell ref="B125:C125"/>
    <mergeCell ref="B126:C126"/>
    <mergeCell ref="B137:C137"/>
    <mergeCell ref="B138:C138"/>
    <mergeCell ref="B139:C139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306:C1306"/>
    <mergeCell ref="B1331:C1331"/>
    <mergeCell ref="B2081:C2081"/>
    <mergeCell ref="B2082:C2082"/>
    <mergeCell ref="B1321:C1321"/>
    <mergeCell ref="B1322:C1322"/>
    <mergeCell ref="B1324:C1324"/>
    <mergeCell ref="B1760:C1760"/>
    <mergeCell ref="B1761:C1761"/>
    <mergeCell ref="B1329:C1329"/>
    <mergeCell ref="B1311:C1311"/>
    <mergeCell ref="B1037:C1037"/>
    <mergeCell ref="B1038:C1038"/>
    <mergeCell ref="B1039:C1039"/>
    <mergeCell ref="B1040:C1040"/>
    <mergeCell ref="B1041:C1041"/>
    <mergeCell ref="B1300:C1300"/>
    <mergeCell ref="B1301:C1301"/>
    <mergeCell ref="B1302:C1302"/>
    <mergeCell ref="B108:C108"/>
    <mergeCell ref="B639:C639"/>
    <mergeCell ref="B640:C640"/>
    <mergeCell ref="B102:C102"/>
    <mergeCell ref="B103:C103"/>
    <mergeCell ref="B104:C104"/>
    <mergeCell ref="B105:C105"/>
    <mergeCell ref="B106:C106"/>
    <mergeCell ref="B107:C107"/>
    <mergeCell ref="B115:C115"/>
    <mergeCell ref="B1869:C1869"/>
    <mergeCell ref="B1769:C1769"/>
    <mergeCell ref="B1770:C1770"/>
    <mergeCell ref="B2079:C2079"/>
    <mergeCell ref="B2095:C2095"/>
    <mergeCell ref="B2085:C2085"/>
    <mergeCell ref="B2074:C2074"/>
    <mergeCell ref="B2075:C2075"/>
    <mergeCell ref="B2076:C2076"/>
    <mergeCell ref="B2077:C2077"/>
    <mergeCell ref="B114:C114"/>
    <mergeCell ref="B140:C140"/>
    <mergeCell ref="B141:C141"/>
    <mergeCell ref="B142:C142"/>
    <mergeCell ref="B143:C143"/>
    <mergeCell ref="B144:C144"/>
    <mergeCell ref="B127:C127"/>
    <mergeCell ref="B128:C128"/>
    <mergeCell ref="B129:C129"/>
    <mergeCell ref="B130:C130"/>
    <mergeCell ref="B116:C116"/>
    <mergeCell ref="B117:C117"/>
    <mergeCell ref="B83:C83"/>
    <mergeCell ref="B84:C84"/>
    <mergeCell ref="B85:C85"/>
    <mergeCell ref="B86:C86"/>
    <mergeCell ref="B87:C87"/>
    <mergeCell ref="B88:C88"/>
    <mergeCell ref="B64:C64"/>
    <mergeCell ref="B65:C65"/>
    <mergeCell ref="B66:C66"/>
    <mergeCell ref="B80:C80"/>
    <mergeCell ref="B81:C81"/>
    <mergeCell ref="B82:C82"/>
    <mergeCell ref="B79:C79"/>
    <mergeCell ref="B58:C58"/>
    <mergeCell ref="B59:C59"/>
    <mergeCell ref="B60:C60"/>
    <mergeCell ref="B61:C61"/>
    <mergeCell ref="B62:C62"/>
    <mergeCell ref="B63:C63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/>
  </sheetViews>
  <sheetFormatPr defaultRowHeight="15"/>
  <cols>
    <col min="1" max="1" width="9.140625" style="1" customWidth="1"/>
    <col min="2" max="2" width="16.140625" style="1" customWidth="1"/>
    <col min="3" max="3" width="15.5703125" style="1" customWidth="1"/>
    <col min="4" max="5" width="19.28515625" style="1" customWidth="1"/>
    <col min="6" max="6" width="16.7109375" style="1" customWidth="1"/>
    <col min="7" max="7" width="12.5703125" style="2" customWidth="1"/>
    <col min="8" max="8" width="12.85546875" style="2" customWidth="1"/>
    <col min="9" max="9" width="16.5703125" style="2" customWidth="1"/>
    <col min="10" max="10" width="16" style="1" customWidth="1"/>
    <col min="11" max="11" width="16.5703125" style="1" customWidth="1"/>
    <col min="12" max="13" width="9.140625" style="1"/>
    <col min="14" max="14" width="16.5703125" style="1" customWidth="1"/>
    <col min="15" max="16384" width="9.140625" style="1"/>
  </cols>
  <sheetData>
    <row r="1" spans="1:10" ht="15" customHeight="1">
      <c r="I1" s="617" t="s">
        <v>1534</v>
      </c>
      <c r="J1" s="617"/>
    </row>
    <row r="2" spans="1:10">
      <c r="I2" s="617"/>
      <c r="J2" s="617"/>
    </row>
    <row r="3" spans="1:10">
      <c r="A3" s="200"/>
      <c r="B3" s="200"/>
      <c r="C3" s="200"/>
      <c r="D3" s="200"/>
      <c r="E3" s="200"/>
      <c r="F3" s="200"/>
      <c r="G3" s="311"/>
      <c r="H3" s="311"/>
      <c r="I3" s="617"/>
      <c r="J3" s="617"/>
    </row>
    <row r="4" spans="1:10">
      <c r="A4" s="310"/>
      <c r="B4" s="310"/>
      <c r="C4" s="616" t="s">
        <v>1533</v>
      </c>
      <c r="D4" s="616"/>
      <c r="E4" s="616"/>
      <c r="F4" s="616"/>
      <c r="G4" s="616"/>
      <c r="H4" s="309"/>
      <c r="I4" s="617"/>
      <c r="J4" s="617"/>
    </row>
    <row r="5" spans="1:10">
      <c r="A5" s="200"/>
      <c r="B5" s="309"/>
      <c r="C5" s="309"/>
      <c r="D5" s="309"/>
      <c r="E5" s="309"/>
      <c r="F5" s="309"/>
      <c r="G5" s="309"/>
      <c r="H5" s="309"/>
      <c r="I5" s="617"/>
      <c r="J5" s="617"/>
    </row>
    <row r="6" spans="1:10">
      <c r="B6" s="310"/>
      <c r="C6" s="310"/>
      <c r="D6" s="616" t="s">
        <v>1532</v>
      </c>
      <c r="E6" s="616"/>
      <c r="F6" s="616"/>
      <c r="G6" s="310"/>
      <c r="H6" s="310"/>
      <c r="I6" s="617"/>
      <c r="J6" s="617"/>
    </row>
    <row r="7" spans="1:10">
      <c r="B7" s="310"/>
      <c r="C7" s="310"/>
      <c r="D7" s="309"/>
      <c r="E7" s="309"/>
      <c r="F7" s="309"/>
      <c r="G7" s="310"/>
      <c r="H7" s="310"/>
      <c r="I7" s="617"/>
      <c r="J7" s="617"/>
    </row>
    <row r="8" spans="1:10">
      <c r="B8" s="310"/>
      <c r="C8" s="310"/>
      <c r="D8" s="309"/>
      <c r="E8" s="309"/>
      <c r="F8" s="309"/>
      <c r="G8" s="310"/>
      <c r="H8" s="310"/>
      <c r="I8" s="617"/>
      <c r="J8" s="617"/>
    </row>
    <row r="9" spans="1:10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>
      <c r="A10" s="622" t="s">
        <v>89</v>
      </c>
      <c r="B10" s="622" t="s">
        <v>1531</v>
      </c>
      <c r="C10" s="622" t="s">
        <v>1530</v>
      </c>
      <c r="D10" s="633" t="s">
        <v>1529</v>
      </c>
      <c r="E10" s="634"/>
      <c r="F10" s="634"/>
      <c r="G10" s="635"/>
      <c r="H10" s="622" t="s">
        <v>1528</v>
      </c>
      <c r="I10" s="619" t="s">
        <v>1527</v>
      </c>
      <c r="J10" s="622" t="s">
        <v>1526</v>
      </c>
    </row>
    <row r="11" spans="1:10">
      <c r="A11" s="623"/>
      <c r="B11" s="623"/>
      <c r="C11" s="623"/>
      <c r="D11" s="628" t="s">
        <v>417</v>
      </c>
      <c r="E11" s="625" t="s">
        <v>539</v>
      </c>
      <c r="F11" s="626"/>
      <c r="G11" s="627"/>
      <c r="H11" s="623"/>
      <c r="I11" s="620"/>
      <c r="J11" s="623"/>
    </row>
    <row r="12" spans="1:10" ht="105.75" customHeight="1">
      <c r="A12" s="624"/>
      <c r="B12" s="624"/>
      <c r="C12" s="624"/>
      <c r="D12" s="629"/>
      <c r="E12" s="306" t="s">
        <v>1525</v>
      </c>
      <c r="F12" s="306" t="s">
        <v>1524</v>
      </c>
      <c r="G12" s="306" t="s">
        <v>1523</v>
      </c>
      <c r="H12" s="624"/>
      <c r="I12" s="621"/>
      <c r="J12" s="624"/>
    </row>
    <row r="13" spans="1:10">
      <c r="A13" s="618" t="s">
        <v>1522</v>
      </c>
      <c r="B13" s="618"/>
      <c r="C13" s="618"/>
      <c r="D13" s="618"/>
      <c r="E13" s="618"/>
      <c r="F13" s="618"/>
      <c r="G13" s="618"/>
      <c r="H13" s="618"/>
      <c r="I13" s="618"/>
      <c r="J13" s="618"/>
    </row>
    <row r="14" spans="1:10">
      <c r="A14" s="296">
        <v>1</v>
      </c>
      <c r="B14" s="304" t="s">
        <v>1518</v>
      </c>
      <c r="C14" s="300">
        <f>SUM(C16:C18)</f>
        <v>37</v>
      </c>
      <c r="D14" s="308">
        <v>25045</v>
      </c>
      <c r="E14" s="291"/>
      <c r="F14" s="291"/>
      <c r="G14" s="291"/>
      <c r="H14" s="300"/>
      <c r="I14" s="300">
        <f>SUM(I16:I18)</f>
        <v>428454.1</v>
      </c>
      <c r="J14" s="300">
        <f>ROUND(SUM(J16:J18),2)</f>
        <v>11119998.1</v>
      </c>
    </row>
    <row r="15" spans="1:10">
      <c r="A15" s="296"/>
      <c r="B15" s="304" t="s">
        <v>539</v>
      </c>
      <c r="C15" s="296"/>
      <c r="D15" s="307"/>
      <c r="E15" s="306"/>
      <c r="F15" s="306"/>
      <c r="G15" s="306"/>
      <c r="H15" s="305"/>
      <c r="I15" s="296"/>
      <c r="J15" s="296"/>
    </row>
    <row r="16" spans="1:10" ht="25.5">
      <c r="A16" s="296">
        <v>2</v>
      </c>
      <c r="B16" s="304" t="s">
        <v>1517</v>
      </c>
      <c r="C16" s="291">
        <v>25</v>
      </c>
      <c r="D16" s="303">
        <f>SUM(E16:G16)</f>
        <v>21256</v>
      </c>
      <c r="E16" s="302">
        <v>21256</v>
      </c>
      <c r="F16" s="302"/>
      <c r="G16" s="302"/>
      <c r="H16" s="636">
        <v>12</v>
      </c>
      <c r="I16" s="291">
        <v>400400</v>
      </c>
      <c r="J16" s="300">
        <f>ROUND(D16*C16*H16+I16,2)</f>
        <v>6777200</v>
      </c>
    </row>
    <row r="17" spans="1:10" ht="25.5">
      <c r="A17" s="296">
        <v>3</v>
      </c>
      <c r="B17" s="304" t="s">
        <v>1516</v>
      </c>
      <c r="C17" s="291">
        <v>2</v>
      </c>
      <c r="D17" s="303">
        <f>SUM(E17:G17)</f>
        <v>13231</v>
      </c>
      <c r="E17" s="302">
        <v>13231</v>
      </c>
      <c r="F17" s="302"/>
      <c r="G17" s="302"/>
      <c r="H17" s="637"/>
      <c r="I17" s="291">
        <v>28054.1</v>
      </c>
      <c r="J17" s="300">
        <f>ROUND(D17*C17*H16+I17,2)</f>
        <v>345598.1</v>
      </c>
    </row>
    <row r="18" spans="1:10" ht="38.25">
      <c r="A18" s="296">
        <v>4</v>
      </c>
      <c r="B18" s="304" t="s">
        <v>1515</v>
      </c>
      <c r="C18" s="291">
        <v>10</v>
      </c>
      <c r="D18" s="303">
        <f>SUM(E18:G18)</f>
        <v>33310</v>
      </c>
      <c r="E18" s="302">
        <v>33310</v>
      </c>
      <c r="F18" s="302"/>
      <c r="G18" s="302"/>
      <c r="H18" s="638"/>
      <c r="I18" s="291"/>
      <c r="J18" s="300">
        <f>ROUND(D18*C18*H16+I18,2)</f>
        <v>3997200</v>
      </c>
    </row>
    <row r="19" spans="1:10">
      <c r="A19" s="618" t="s">
        <v>1521</v>
      </c>
      <c r="B19" s="618"/>
      <c r="C19" s="618"/>
      <c r="D19" s="618"/>
      <c r="E19" s="618"/>
      <c r="F19" s="618"/>
      <c r="G19" s="618"/>
      <c r="H19" s="618"/>
      <c r="I19" s="618"/>
      <c r="J19" s="618"/>
    </row>
    <row r="20" spans="1:10">
      <c r="A20" s="295">
        <v>1</v>
      </c>
      <c r="B20" s="294" t="s">
        <v>1518</v>
      </c>
      <c r="C20" s="290">
        <f>SUM(C22:C24)</f>
        <v>11.25</v>
      </c>
      <c r="D20" s="301">
        <v>12195</v>
      </c>
      <c r="E20" s="289"/>
      <c r="F20" s="289"/>
      <c r="G20" s="289"/>
      <c r="H20" s="290"/>
      <c r="I20" s="300">
        <f>SUM(I22:I24)</f>
        <v>13637045.15</v>
      </c>
      <c r="J20" s="290">
        <f>ROUND(SUM(J22:J24),2)</f>
        <v>15283370.15</v>
      </c>
    </row>
    <row r="21" spans="1:10">
      <c r="A21" s="295"/>
      <c r="B21" s="294" t="s">
        <v>539</v>
      </c>
      <c r="C21" s="295"/>
      <c r="D21" s="299"/>
      <c r="E21" s="298"/>
      <c r="F21" s="298"/>
      <c r="G21" s="298"/>
      <c r="H21" s="297"/>
      <c r="I21" s="296"/>
      <c r="J21" s="295"/>
    </row>
    <row r="22" spans="1:10" ht="25.5">
      <c r="A22" s="295">
        <v>2</v>
      </c>
      <c r="B22" s="294" t="s">
        <v>1517</v>
      </c>
      <c r="C22" s="293">
        <v>11.25</v>
      </c>
      <c r="D22" s="292">
        <f>SUM(E22:G22)</f>
        <v>12195</v>
      </c>
      <c r="E22" s="289">
        <v>12195</v>
      </c>
      <c r="F22" s="289"/>
      <c r="G22" s="289"/>
      <c r="H22" s="630">
        <v>12</v>
      </c>
      <c r="I22" s="291">
        <v>10367045.15</v>
      </c>
      <c r="J22" s="290">
        <f>ROUND(D22*C22*H22+I22,2)</f>
        <v>12013370.15</v>
      </c>
    </row>
    <row r="23" spans="1:10" ht="25.5">
      <c r="A23" s="295">
        <v>3</v>
      </c>
      <c r="B23" s="294" t="s">
        <v>1516</v>
      </c>
      <c r="C23" s="293"/>
      <c r="D23" s="292">
        <f>SUM(E23:G23)</f>
        <v>0</v>
      </c>
      <c r="E23" s="289"/>
      <c r="F23" s="289"/>
      <c r="G23" s="289"/>
      <c r="H23" s="631"/>
      <c r="I23" s="291">
        <v>532200</v>
      </c>
      <c r="J23" s="290">
        <f>ROUND(D23*C23*H22+I23,2)</f>
        <v>532200</v>
      </c>
    </row>
    <row r="24" spans="1:10" ht="38.25">
      <c r="A24" s="295">
        <v>4</v>
      </c>
      <c r="B24" s="294" t="s">
        <v>1515</v>
      </c>
      <c r="C24" s="293"/>
      <c r="D24" s="292">
        <f>SUM(E24:G24)</f>
        <v>0</v>
      </c>
      <c r="E24" s="289"/>
      <c r="F24" s="289"/>
      <c r="G24" s="289"/>
      <c r="H24" s="632"/>
      <c r="I24" s="291">
        <v>2737800</v>
      </c>
      <c r="J24" s="290">
        <f>ROUND(D24*C24*H22+I24,2)</f>
        <v>2737800</v>
      </c>
    </row>
    <row r="25" spans="1:10">
      <c r="A25" s="618" t="s">
        <v>1520</v>
      </c>
      <c r="B25" s="618"/>
      <c r="C25" s="618"/>
      <c r="D25" s="618"/>
      <c r="E25" s="618"/>
      <c r="F25" s="618"/>
      <c r="G25" s="618"/>
      <c r="H25" s="618"/>
      <c r="I25" s="618"/>
      <c r="J25" s="618"/>
    </row>
    <row r="26" spans="1:10">
      <c r="A26" s="295">
        <v>1</v>
      </c>
      <c r="B26" s="294" t="s">
        <v>1518</v>
      </c>
      <c r="C26" s="290">
        <f>SUM(C28:C30)</f>
        <v>0</v>
      </c>
      <c r="D26" s="301"/>
      <c r="E26" s="289"/>
      <c r="F26" s="289"/>
      <c r="G26" s="289"/>
      <c r="H26" s="290"/>
      <c r="I26" s="300">
        <f>SUM(I28:I30)</f>
        <v>0</v>
      </c>
      <c r="J26" s="290">
        <f>ROUND(SUM(J28:J30),2)</f>
        <v>0</v>
      </c>
    </row>
    <row r="27" spans="1:10">
      <c r="A27" s="295"/>
      <c r="B27" s="294" t="s">
        <v>539</v>
      </c>
      <c r="C27" s="295"/>
      <c r="D27" s="299"/>
      <c r="E27" s="298"/>
      <c r="F27" s="298"/>
      <c r="G27" s="298"/>
      <c r="H27" s="297"/>
      <c r="I27" s="296"/>
      <c r="J27" s="295"/>
    </row>
    <row r="28" spans="1:10" ht="25.5">
      <c r="A28" s="295">
        <v>2</v>
      </c>
      <c r="B28" s="294" t="s">
        <v>1517</v>
      </c>
      <c r="C28" s="293"/>
      <c r="D28" s="292">
        <f>SUM(E28:G28)</f>
        <v>0</v>
      </c>
      <c r="E28" s="289"/>
      <c r="F28" s="289"/>
      <c r="G28" s="289"/>
      <c r="H28" s="630">
        <v>12</v>
      </c>
      <c r="I28" s="291"/>
      <c r="J28" s="290">
        <f>ROUND(D28*C28*H28+I28,2)</f>
        <v>0</v>
      </c>
    </row>
    <row r="29" spans="1:10" ht="25.5">
      <c r="A29" s="295">
        <v>3</v>
      </c>
      <c r="B29" s="294" t="s">
        <v>1516</v>
      </c>
      <c r="C29" s="293"/>
      <c r="D29" s="292">
        <f>SUM(E29:G29)</f>
        <v>0</v>
      </c>
      <c r="E29" s="289"/>
      <c r="F29" s="289"/>
      <c r="G29" s="289"/>
      <c r="H29" s="631"/>
      <c r="I29" s="291"/>
      <c r="J29" s="290">
        <f>ROUND(D29*C29*H28+I29,2)</f>
        <v>0</v>
      </c>
    </row>
    <row r="30" spans="1:10" ht="38.25">
      <c r="A30" s="295">
        <v>4</v>
      </c>
      <c r="B30" s="294" t="s">
        <v>1515</v>
      </c>
      <c r="C30" s="293"/>
      <c r="D30" s="292">
        <f>SUM(E30:G30)</f>
        <v>0</v>
      </c>
      <c r="E30" s="289"/>
      <c r="F30" s="289"/>
      <c r="G30" s="289"/>
      <c r="H30" s="632"/>
      <c r="I30" s="291"/>
      <c r="J30" s="290">
        <f>ROUND(D30*C30*H28+I30,2)</f>
        <v>0</v>
      </c>
    </row>
    <row r="31" spans="1:10">
      <c r="A31" s="618" t="s">
        <v>1519</v>
      </c>
      <c r="B31" s="618"/>
      <c r="C31" s="618"/>
      <c r="D31" s="618"/>
      <c r="E31" s="618"/>
      <c r="F31" s="618"/>
      <c r="G31" s="618"/>
      <c r="H31" s="618"/>
      <c r="I31" s="618"/>
      <c r="J31" s="618"/>
    </row>
    <row r="32" spans="1:10">
      <c r="A32" s="295">
        <v>1</v>
      </c>
      <c r="B32" s="294" t="s">
        <v>1518</v>
      </c>
      <c r="C32" s="290">
        <f>SUM(C34:C36)</f>
        <v>0</v>
      </c>
      <c r="D32" s="301"/>
      <c r="E32" s="289"/>
      <c r="F32" s="289"/>
      <c r="G32" s="289"/>
      <c r="H32" s="290"/>
      <c r="I32" s="300">
        <f>SUM(I34:I36)</f>
        <v>0</v>
      </c>
      <c r="J32" s="290">
        <f>ROUND(SUM(J34:J36),2)</f>
        <v>0</v>
      </c>
    </row>
    <row r="33" spans="1:10">
      <c r="A33" s="295"/>
      <c r="B33" s="294" t="s">
        <v>539</v>
      </c>
      <c r="C33" s="295"/>
      <c r="D33" s="299"/>
      <c r="E33" s="298"/>
      <c r="F33" s="298"/>
      <c r="G33" s="298"/>
      <c r="H33" s="297"/>
      <c r="I33" s="296"/>
      <c r="J33" s="295"/>
    </row>
    <row r="34" spans="1:10" ht="25.5">
      <c r="A34" s="295">
        <v>2</v>
      </c>
      <c r="B34" s="294" t="s">
        <v>1517</v>
      </c>
      <c r="C34" s="293"/>
      <c r="D34" s="292">
        <f>SUM(E34:G34)</f>
        <v>0</v>
      </c>
      <c r="E34" s="289"/>
      <c r="F34" s="289"/>
      <c r="G34" s="289"/>
      <c r="H34" s="630"/>
      <c r="I34" s="291"/>
      <c r="J34" s="290">
        <f>ROUND(D34*C34*H34+I34,2)</f>
        <v>0</v>
      </c>
    </row>
    <row r="35" spans="1:10" ht="25.5">
      <c r="A35" s="295">
        <v>3</v>
      </c>
      <c r="B35" s="294" t="s">
        <v>1516</v>
      </c>
      <c r="C35" s="293"/>
      <c r="D35" s="292">
        <f>SUM(E35:G35)</f>
        <v>0</v>
      </c>
      <c r="E35" s="289"/>
      <c r="F35" s="289"/>
      <c r="G35" s="289"/>
      <c r="H35" s="631"/>
      <c r="I35" s="291"/>
      <c r="J35" s="290">
        <f>ROUND(D35*C35*H34+I35,2)</f>
        <v>0</v>
      </c>
    </row>
    <row r="36" spans="1:10" ht="38.25">
      <c r="A36" s="295">
        <v>4</v>
      </c>
      <c r="B36" s="294" t="s">
        <v>1515</v>
      </c>
      <c r="C36" s="293"/>
      <c r="D36" s="292">
        <f>SUM(E36:G36)</f>
        <v>0</v>
      </c>
      <c r="E36" s="289"/>
      <c r="F36" s="289"/>
      <c r="G36" s="289"/>
      <c r="H36" s="632"/>
      <c r="I36" s="291"/>
      <c r="J36" s="290">
        <f>ROUND(D36*C36*H34+I36,2)</f>
        <v>0</v>
      </c>
    </row>
  </sheetData>
  <mergeCells count="20">
    <mergeCell ref="H34:H36"/>
    <mergeCell ref="A25:J25"/>
    <mergeCell ref="A10:A12"/>
    <mergeCell ref="B10:B12"/>
    <mergeCell ref="C10:C12"/>
    <mergeCell ref="D10:G10"/>
    <mergeCell ref="H10:H12"/>
    <mergeCell ref="H16:H18"/>
    <mergeCell ref="H22:H24"/>
    <mergeCell ref="C4:G4"/>
    <mergeCell ref="D6:F6"/>
    <mergeCell ref="I1:J8"/>
    <mergeCell ref="A31:J31"/>
    <mergeCell ref="I10:I12"/>
    <mergeCell ref="J10:J12"/>
    <mergeCell ref="E11:G11"/>
    <mergeCell ref="A13:J13"/>
    <mergeCell ref="A19:J19"/>
    <mergeCell ref="D11:D12"/>
    <mergeCell ref="H28:H30"/>
  </mergeCells>
  <pageMargins left="0.70866141732283472" right="0.39370078740157483" top="0.74803149606299213" bottom="0.74803149606299213" header="0.31496062992125984" footer="0.31496062992125984"/>
  <pageSetup paperSize="9" scale="6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/>
  </sheetViews>
  <sheetFormatPr defaultRowHeight="15"/>
  <cols>
    <col min="1" max="1" width="6.7109375" style="312" customWidth="1"/>
    <col min="2" max="2" width="24.42578125" style="312" customWidth="1"/>
    <col min="3" max="3" width="35.7109375" style="312" customWidth="1"/>
    <col min="4" max="4" width="22.7109375" style="312" customWidth="1"/>
    <col min="5" max="6" width="12.5703125" style="312" customWidth="1"/>
    <col min="7" max="7" width="16.42578125" style="312" customWidth="1"/>
    <col min="8" max="16384" width="9.140625" style="312"/>
  </cols>
  <sheetData>
    <row r="1" spans="1:8">
      <c r="A1" s="334"/>
      <c r="B1" s="337"/>
      <c r="C1" s="334"/>
      <c r="D1" s="336"/>
      <c r="E1" s="334"/>
      <c r="F1" s="334"/>
      <c r="G1" s="335"/>
      <c r="H1" s="334"/>
    </row>
    <row r="2" spans="1:8">
      <c r="A2" s="648" t="s">
        <v>1542</v>
      </c>
      <c r="B2" s="648"/>
      <c r="C2" s="648"/>
      <c r="D2" s="648"/>
      <c r="E2" s="648"/>
      <c r="F2" s="648"/>
      <c r="G2" s="648"/>
      <c r="H2" s="333"/>
    </row>
    <row r="3" spans="1:8" ht="15" customHeight="1">
      <c r="A3" s="332"/>
      <c r="B3" s="331"/>
      <c r="C3" s="331"/>
      <c r="D3" s="331"/>
      <c r="E3" s="331"/>
      <c r="F3" s="331"/>
      <c r="G3" s="331"/>
      <c r="H3" s="330"/>
    </row>
    <row r="4" spans="1:8" ht="15" customHeight="1">
      <c r="A4" s="652" t="s">
        <v>89</v>
      </c>
      <c r="B4" s="645" t="s">
        <v>1541</v>
      </c>
      <c r="C4" s="655"/>
      <c r="D4" s="645" t="s">
        <v>1540</v>
      </c>
      <c r="E4" s="652" t="s">
        <v>1539</v>
      </c>
      <c r="F4" s="652" t="s">
        <v>1538</v>
      </c>
      <c r="G4" s="652" t="s">
        <v>1537</v>
      </c>
      <c r="H4" s="639"/>
    </row>
    <row r="5" spans="1:8">
      <c r="A5" s="653"/>
      <c r="B5" s="646"/>
      <c r="C5" s="656"/>
      <c r="D5" s="646"/>
      <c r="E5" s="653"/>
      <c r="F5" s="653"/>
      <c r="G5" s="653"/>
      <c r="H5" s="639"/>
    </row>
    <row r="6" spans="1:8">
      <c r="A6" s="654"/>
      <c r="B6" s="647"/>
      <c r="C6" s="657"/>
      <c r="D6" s="647"/>
      <c r="E6" s="654"/>
      <c r="F6" s="654"/>
      <c r="G6" s="654"/>
      <c r="H6" s="639"/>
    </row>
    <row r="7" spans="1:8" ht="15" customHeight="1">
      <c r="A7" s="649" t="s">
        <v>1522</v>
      </c>
      <c r="B7" s="650"/>
      <c r="C7" s="650"/>
      <c r="D7" s="650"/>
      <c r="E7" s="650"/>
      <c r="F7" s="650"/>
      <c r="G7" s="651"/>
      <c r="H7" s="329"/>
    </row>
    <row r="8" spans="1:8">
      <c r="A8" s="341"/>
      <c r="B8" s="640"/>
      <c r="C8" s="641"/>
      <c r="D8" s="342"/>
      <c r="E8" s="343"/>
      <c r="F8" s="342"/>
      <c r="G8" s="343"/>
      <c r="H8" s="324"/>
    </row>
    <row r="9" spans="1:8" hidden="1">
      <c r="A9" s="328"/>
      <c r="B9" s="327"/>
      <c r="C9" s="326"/>
      <c r="D9" s="325"/>
      <c r="E9" s="154"/>
      <c r="F9" s="325"/>
      <c r="G9" s="154"/>
      <c r="H9" s="324"/>
    </row>
    <row r="10" spans="1:8">
      <c r="A10" s="642" t="s">
        <v>1536</v>
      </c>
      <c r="B10" s="643"/>
      <c r="C10" s="644"/>
      <c r="D10" s="315" t="s">
        <v>1535</v>
      </c>
      <c r="E10" s="314" t="s">
        <v>1535</v>
      </c>
      <c r="F10" s="314" t="s">
        <v>1535</v>
      </c>
      <c r="G10" s="313">
        <f>SUM(G8:G9)</f>
        <v>0</v>
      </c>
      <c r="H10" s="324"/>
    </row>
    <row r="11" spans="1:8" ht="15" customHeight="1">
      <c r="A11" s="649" t="s">
        <v>1521</v>
      </c>
      <c r="B11" s="650"/>
      <c r="C11" s="650"/>
      <c r="D11" s="650"/>
      <c r="E11" s="650"/>
      <c r="F11" s="650"/>
      <c r="G11" s="651"/>
      <c r="H11" s="324"/>
    </row>
    <row r="12" spans="1:8">
      <c r="A12" s="338"/>
      <c r="B12" s="640"/>
      <c r="C12" s="641"/>
      <c r="D12" s="339"/>
      <c r="E12" s="340"/>
      <c r="F12" s="340"/>
      <c r="G12" s="340"/>
      <c r="H12" s="323"/>
    </row>
    <row r="13" spans="1:8" hidden="1">
      <c r="A13" s="321"/>
      <c r="B13" s="320"/>
      <c r="C13" s="319"/>
      <c r="D13" s="318"/>
      <c r="E13" s="317"/>
      <c r="F13" s="317"/>
      <c r="G13" s="316"/>
      <c r="H13" s="323"/>
    </row>
    <row r="14" spans="1:8">
      <c r="A14" s="642" t="s">
        <v>1536</v>
      </c>
      <c r="B14" s="643"/>
      <c r="C14" s="644"/>
      <c r="D14" s="315" t="s">
        <v>1535</v>
      </c>
      <c r="E14" s="314" t="s">
        <v>1535</v>
      </c>
      <c r="F14" s="314" t="s">
        <v>1535</v>
      </c>
      <c r="G14" s="313">
        <f>SUM(G12:G13)</f>
        <v>0</v>
      </c>
      <c r="H14" s="323"/>
    </row>
    <row r="15" spans="1:8" ht="15" customHeight="1">
      <c r="A15" s="649" t="s">
        <v>1519</v>
      </c>
      <c r="B15" s="650"/>
      <c r="C15" s="650"/>
      <c r="D15" s="650"/>
      <c r="E15" s="650"/>
      <c r="F15" s="650"/>
      <c r="G15" s="651"/>
      <c r="H15" s="323"/>
    </row>
    <row r="16" spans="1:8">
      <c r="A16" s="338"/>
      <c r="B16" s="640"/>
      <c r="C16" s="641"/>
      <c r="D16" s="339"/>
      <c r="E16" s="340"/>
      <c r="F16" s="340"/>
      <c r="G16" s="340"/>
      <c r="H16" s="322"/>
    </row>
    <row r="17" spans="1:7" hidden="1">
      <c r="A17" s="321"/>
      <c r="B17" s="320"/>
      <c r="C17" s="319"/>
      <c r="D17" s="318"/>
      <c r="E17" s="317"/>
      <c r="F17" s="317"/>
      <c r="G17" s="316"/>
    </row>
    <row r="18" spans="1:7">
      <c r="A18" s="642" t="s">
        <v>1536</v>
      </c>
      <c r="B18" s="643"/>
      <c r="C18" s="644"/>
      <c r="D18" s="315" t="s">
        <v>1535</v>
      </c>
      <c r="E18" s="314" t="s">
        <v>1535</v>
      </c>
      <c r="F18" s="314" t="s">
        <v>1535</v>
      </c>
      <c r="G18" s="313">
        <f>SUM(G16:G17)</f>
        <v>0</v>
      </c>
    </row>
  </sheetData>
  <mergeCells count="17">
    <mergeCell ref="A2:G2"/>
    <mergeCell ref="A7:G7"/>
    <mergeCell ref="A11:G11"/>
    <mergeCell ref="A15:G15"/>
    <mergeCell ref="A4:A6"/>
    <mergeCell ref="B4:C6"/>
    <mergeCell ref="E4:E6"/>
    <mergeCell ref="F4:F6"/>
    <mergeCell ref="G4:G6"/>
    <mergeCell ref="H4:H6"/>
    <mergeCell ref="B8:C8"/>
    <mergeCell ref="B16:C16"/>
    <mergeCell ref="A10:C10"/>
    <mergeCell ref="A18:C18"/>
    <mergeCell ref="B12:C12"/>
    <mergeCell ref="A14:C14"/>
    <mergeCell ref="D4:D6"/>
  </mergeCells>
  <pageMargins left="0.70866141732283472" right="0.39370078740157483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"/>
  <sheetViews>
    <sheetView workbookViewId="0">
      <selection sqref="A1:F1"/>
    </sheetView>
  </sheetViews>
  <sheetFormatPr defaultRowHeight="15"/>
  <cols>
    <col min="1" max="1" width="6.7109375" style="344" customWidth="1"/>
    <col min="2" max="2" width="52.7109375" style="344" customWidth="1"/>
    <col min="3" max="3" width="20.7109375" style="344" customWidth="1"/>
    <col min="4" max="4" width="18.7109375" style="344" customWidth="1"/>
    <col min="5" max="5" width="21.28515625" style="345" customWidth="1"/>
    <col min="6" max="6" width="15.7109375" style="345" customWidth="1"/>
    <col min="7" max="7" width="16.5703125" style="344" customWidth="1"/>
    <col min="8" max="9" width="9.140625" style="344"/>
    <col min="10" max="10" width="16.5703125" style="344" customWidth="1"/>
    <col min="11" max="16384" width="9.140625" style="344"/>
  </cols>
  <sheetData>
    <row r="1" spans="1:254" ht="15.75">
      <c r="A1" s="658" t="s">
        <v>1546</v>
      </c>
      <c r="B1" s="658"/>
      <c r="C1" s="658"/>
      <c r="D1" s="658"/>
      <c r="E1" s="658"/>
      <c r="F1" s="658"/>
      <c r="G1" s="365"/>
      <c r="H1" s="362"/>
      <c r="I1" s="362"/>
      <c r="J1" s="362"/>
    </row>
    <row r="2" spans="1:254" ht="15.75">
      <c r="A2" s="364"/>
      <c r="B2" s="364"/>
      <c r="C2" s="364"/>
      <c r="D2" s="364"/>
      <c r="E2" s="364"/>
      <c r="F2" s="364"/>
      <c r="G2" s="364"/>
      <c r="H2" s="363"/>
      <c r="I2" s="363"/>
      <c r="J2" s="363"/>
    </row>
    <row r="3" spans="1:254" ht="15.75">
      <c r="A3" s="665" t="s">
        <v>89</v>
      </c>
      <c r="B3" s="668" t="s">
        <v>1541</v>
      </c>
      <c r="C3" s="659" t="s">
        <v>1545</v>
      </c>
      <c r="D3" s="659" t="s">
        <v>1544</v>
      </c>
      <c r="E3" s="659" t="s">
        <v>1543</v>
      </c>
      <c r="F3" s="659" t="s">
        <v>1537</v>
      </c>
      <c r="G3" s="346"/>
      <c r="H3" s="362"/>
      <c r="I3" s="362"/>
      <c r="J3" s="362"/>
    </row>
    <row r="4" spans="1:254" ht="15.75">
      <c r="A4" s="666"/>
      <c r="B4" s="669"/>
      <c r="C4" s="659"/>
      <c r="D4" s="659"/>
      <c r="E4" s="659"/>
      <c r="F4" s="659"/>
      <c r="G4" s="346"/>
      <c r="H4" s="363"/>
      <c r="I4" s="363"/>
      <c r="J4" s="363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  <c r="CZ4" s="361"/>
      <c r="DA4" s="361"/>
      <c r="DB4" s="361"/>
      <c r="DC4" s="361"/>
      <c r="DD4" s="361"/>
      <c r="DE4" s="361"/>
      <c r="DF4" s="361"/>
      <c r="DG4" s="361"/>
      <c r="DH4" s="361"/>
      <c r="DI4" s="361"/>
      <c r="DJ4" s="361"/>
      <c r="DK4" s="361"/>
      <c r="DL4" s="361"/>
      <c r="DM4" s="361"/>
      <c r="DN4" s="361"/>
      <c r="DO4" s="361"/>
      <c r="DP4" s="361"/>
      <c r="DQ4" s="361"/>
      <c r="DR4" s="361"/>
      <c r="DS4" s="361"/>
      <c r="DT4" s="361"/>
      <c r="DU4" s="361"/>
      <c r="DV4" s="361"/>
      <c r="DW4" s="361"/>
      <c r="DX4" s="361"/>
      <c r="DY4" s="361"/>
      <c r="DZ4" s="361"/>
      <c r="EA4" s="361"/>
      <c r="EB4" s="361"/>
      <c r="EC4" s="361"/>
      <c r="ED4" s="361"/>
      <c r="EE4" s="361"/>
      <c r="EF4" s="361"/>
      <c r="EG4" s="361"/>
      <c r="EH4" s="361"/>
      <c r="EI4" s="361"/>
      <c r="EJ4" s="361"/>
      <c r="EK4" s="361"/>
      <c r="EL4" s="361"/>
      <c r="EM4" s="361"/>
      <c r="EN4" s="361"/>
      <c r="EO4" s="361"/>
      <c r="EP4" s="361"/>
      <c r="EQ4" s="361"/>
      <c r="ER4" s="361"/>
      <c r="ES4" s="361"/>
      <c r="ET4" s="361"/>
      <c r="EU4" s="361"/>
      <c r="EV4" s="361"/>
      <c r="EW4" s="361"/>
      <c r="EX4" s="361"/>
      <c r="EY4" s="361"/>
      <c r="EZ4" s="361"/>
      <c r="FA4" s="361"/>
      <c r="FB4" s="361"/>
      <c r="FC4" s="361"/>
      <c r="FD4" s="361"/>
      <c r="FE4" s="361"/>
      <c r="FF4" s="361"/>
      <c r="FG4" s="361"/>
      <c r="FH4" s="361"/>
      <c r="FI4" s="361"/>
      <c r="FJ4" s="361"/>
      <c r="FK4" s="361"/>
      <c r="FL4" s="361"/>
      <c r="FM4" s="361"/>
      <c r="FN4" s="361"/>
      <c r="FO4" s="361"/>
      <c r="FP4" s="361"/>
      <c r="FQ4" s="361"/>
      <c r="FR4" s="361"/>
      <c r="FS4" s="361"/>
      <c r="FT4" s="361"/>
      <c r="FU4" s="361"/>
      <c r="FV4" s="361"/>
      <c r="FW4" s="361"/>
      <c r="FX4" s="361"/>
      <c r="FY4" s="361"/>
      <c r="FZ4" s="361"/>
      <c r="GA4" s="361"/>
      <c r="GB4" s="361"/>
      <c r="GC4" s="361"/>
      <c r="GD4" s="361"/>
      <c r="GE4" s="361"/>
      <c r="GF4" s="361"/>
      <c r="GG4" s="361"/>
      <c r="GH4" s="361"/>
      <c r="GI4" s="361"/>
      <c r="GJ4" s="361"/>
      <c r="GK4" s="361"/>
      <c r="GL4" s="361"/>
      <c r="GM4" s="361"/>
      <c r="GN4" s="361"/>
      <c r="GO4" s="361"/>
      <c r="GP4" s="361"/>
      <c r="GQ4" s="361"/>
      <c r="GR4" s="361"/>
      <c r="GS4" s="361"/>
      <c r="GT4" s="361"/>
      <c r="GU4" s="361"/>
      <c r="GV4" s="361"/>
      <c r="GW4" s="361"/>
      <c r="GX4" s="361"/>
      <c r="GY4" s="361"/>
      <c r="GZ4" s="361"/>
      <c r="HA4" s="361"/>
      <c r="HB4" s="361"/>
      <c r="HC4" s="361"/>
      <c r="HD4" s="361"/>
      <c r="HE4" s="361"/>
      <c r="HF4" s="361"/>
      <c r="HG4" s="361"/>
      <c r="HH4" s="361"/>
      <c r="HI4" s="361"/>
      <c r="HJ4" s="361"/>
      <c r="HK4" s="361"/>
      <c r="HL4" s="361"/>
      <c r="HM4" s="361"/>
      <c r="HN4" s="361"/>
      <c r="HO4" s="361"/>
      <c r="HP4" s="361"/>
      <c r="HQ4" s="361"/>
      <c r="HR4" s="361"/>
      <c r="HS4" s="361"/>
      <c r="HT4" s="361"/>
      <c r="HU4" s="361"/>
      <c r="HV4" s="361"/>
      <c r="HW4" s="361"/>
      <c r="HX4" s="361"/>
      <c r="HY4" s="361"/>
      <c r="HZ4" s="361"/>
      <c r="IA4" s="361"/>
      <c r="IB4" s="361"/>
      <c r="IC4" s="361"/>
      <c r="ID4" s="361"/>
      <c r="IE4" s="361"/>
      <c r="IF4" s="361"/>
      <c r="IG4" s="361"/>
      <c r="IH4" s="361"/>
      <c r="II4" s="361"/>
      <c r="IJ4" s="361"/>
      <c r="IK4" s="361"/>
      <c r="IL4" s="361"/>
      <c r="IM4" s="361"/>
      <c r="IN4" s="361"/>
      <c r="IO4" s="361"/>
      <c r="IP4" s="361"/>
      <c r="IQ4" s="361"/>
      <c r="IR4" s="361"/>
      <c r="IS4" s="361"/>
      <c r="IT4" s="361"/>
    </row>
    <row r="5" spans="1:254" ht="15.75">
      <c r="A5" s="667"/>
      <c r="B5" s="670"/>
      <c r="C5" s="659"/>
      <c r="D5" s="659"/>
      <c r="E5" s="659"/>
      <c r="F5" s="659"/>
      <c r="G5" s="346"/>
      <c r="H5" s="362"/>
      <c r="I5" s="362"/>
      <c r="J5" s="362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1"/>
      <c r="DC5" s="361"/>
      <c r="DD5" s="361"/>
      <c r="DE5" s="361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1"/>
      <c r="DX5" s="361"/>
      <c r="DY5" s="361"/>
      <c r="DZ5" s="361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1"/>
      <c r="ES5" s="361"/>
      <c r="ET5" s="361"/>
      <c r="EU5" s="361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1"/>
      <c r="FN5" s="361"/>
      <c r="FO5" s="361"/>
      <c r="FP5" s="361"/>
      <c r="FQ5" s="361"/>
      <c r="FR5" s="361"/>
      <c r="FS5" s="361"/>
      <c r="FT5" s="361"/>
      <c r="FU5" s="361"/>
      <c r="FV5" s="361"/>
      <c r="FW5" s="361"/>
      <c r="FX5" s="361"/>
      <c r="FY5" s="361"/>
      <c r="FZ5" s="361"/>
      <c r="GA5" s="361"/>
      <c r="GB5" s="361"/>
      <c r="GC5" s="361"/>
      <c r="GD5" s="361"/>
      <c r="GE5" s="361"/>
      <c r="GF5" s="361"/>
      <c r="GG5" s="361"/>
      <c r="GH5" s="361"/>
      <c r="GI5" s="361"/>
      <c r="GJ5" s="361"/>
      <c r="GK5" s="361"/>
      <c r="GL5" s="361"/>
      <c r="GM5" s="361"/>
      <c r="GN5" s="361"/>
      <c r="GO5" s="361"/>
      <c r="GP5" s="361"/>
      <c r="GQ5" s="361"/>
      <c r="GR5" s="361"/>
      <c r="GS5" s="361"/>
      <c r="GT5" s="361"/>
      <c r="GU5" s="361"/>
      <c r="GV5" s="361"/>
      <c r="GW5" s="361"/>
      <c r="GX5" s="361"/>
      <c r="GY5" s="361"/>
      <c r="GZ5" s="361"/>
      <c r="HA5" s="361"/>
      <c r="HB5" s="361"/>
      <c r="HC5" s="361"/>
      <c r="HD5" s="361"/>
      <c r="HE5" s="361"/>
      <c r="HF5" s="361"/>
      <c r="HG5" s="361"/>
      <c r="HH5" s="361"/>
      <c r="HI5" s="361"/>
      <c r="HJ5" s="361"/>
      <c r="HK5" s="361"/>
      <c r="HL5" s="361"/>
      <c r="HM5" s="361"/>
      <c r="HN5" s="361"/>
      <c r="HO5" s="361"/>
      <c r="HP5" s="361"/>
      <c r="HQ5" s="361"/>
      <c r="HR5" s="361"/>
      <c r="HS5" s="361"/>
      <c r="HT5" s="361"/>
      <c r="HU5" s="361"/>
      <c r="HV5" s="361"/>
      <c r="HW5" s="361"/>
      <c r="HX5" s="361"/>
      <c r="HY5" s="361"/>
      <c r="HZ5" s="361"/>
      <c r="IA5" s="361"/>
      <c r="IB5" s="361"/>
      <c r="IC5" s="361"/>
      <c r="ID5" s="361"/>
      <c r="IE5" s="361"/>
      <c r="IF5" s="361"/>
      <c r="IG5" s="361"/>
      <c r="IH5" s="361"/>
      <c r="II5" s="361"/>
      <c r="IJ5" s="361"/>
      <c r="IK5" s="361"/>
      <c r="IL5" s="361"/>
      <c r="IM5" s="361"/>
      <c r="IN5" s="361"/>
      <c r="IO5" s="361"/>
      <c r="IP5" s="361"/>
      <c r="IQ5" s="361"/>
      <c r="IR5" s="361"/>
      <c r="IS5" s="361"/>
      <c r="IT5" s="361"/>
    </row>
    <row r="6" spans="1:254" ht="15.75">
      <c r="A6" s="662" t="s">
        <v>1522</v>
      </c>
      <c r="B6" s="663"/>
      <c r="C6" s="663"/>
      <c r="D6" s="663"/>
      <c r="E6" s="663"/>
      <c r="F6" s="664"/>
      <c r="G6" s="346"/>
      <c r="H6" s="360"/>
      <c r="I6" s="360"/>
      <c r="J6" s="360"/>
    </row>
    <row r="7" spans="1:254">
      <c r="A7" s="356">
        <v>1</v>
      </c>
      <c r="B7" s="359" t="s">
        <v>1547</v>
      </c>
      <c r="C7" s="318">
        <v>2</v>
      </c>
      <c r="D7" s="355"/>
      <c r="E7" s="355">
        <v>50</v>
      </c>
      <c r="F7" s="156">
        <v>1200</v>
      </c>
      <c r="G7" s="346"/>
      <c r="H7" s="349"/>
      <c r="I7" s="349"/>
      <c r="J7" s="349"/>
    </row>
    <row r="8" spans="1:254" ht="15" hidden="1" customHeight="1">
      <c r="A8" s="354"/>
      <c r="B8" s="358"/>
      <c r="C8" s="348"/>
      <c r="D8" s="357"/>
      <c r="E8" s="357"/>
      <c r="F8" s="350"/>
      <c r="G8" s="346"/>
      <c r="H8" s="349"/>
      <c r="I8" s="349"/>
      <c r="J8" s="349"/>
    </row>
    <row r="9" spans="1:254">
      <c r="A9" s="660" t="s">
        <v>1536</v>
      </c>
      <c r="B9" s="661"/>
      <c r="C9" s="348" t="s">
        <v>1535</v>
      </c>
      <c r="D9" s="347" t="s">
        <v>1535</v>
      </c>
      <c r="E9" s="347" t="s">
        <v>1535</v>
      </c>
      <c r="F9" s="313">
        <f>SUM(F7:F8)</f>
        <v>1200</v>
      </c>
      <c r="G9" s="346"/>
      <c r="H9" s="349"/>
      <c r="I9" s="349"/>
      <c r="J9" s="349"/>
    </row>
    <row r="10" spans="1:254" ht="30" customHeight="1">
      <c r="A10" s="662" t="s">
        <v>1521</v>
      </c>
      <c r="B10" s="663"/>
      <c r="C10" s="663"/>
      <c r="D10" s="663"/>
      <c r="E10" s="663"/>
      <c r="F10" s="664"/>
      <c r="G10" s="346"/>
      <c r="H10" s="349"/>
      <c r="I10" s="349"/>
      <c r="J10" s="349"/>
    </row>
    <row r="11" spans="1:254" ht="30" customHeight="1">
      <c r="A11" s="366"/>
      <c r="B11" s="367"/>
      <c r="C11" s="339"/>
      <c r="D11" s="340"/>
      <c r="E11" s="340"/>
      <c r="F11" s="340"/>
      <c r="G11" s="346"/>
      <c r="H11" s="349"/>
      <c r="I11" s="349"/>
      <c r="J11" s="349"/>
    </row>
    <row r="12" spans="1:254" ht="15" hidden="1" customHeight="1">
      <c r="A12" s="354"/>
      <c r="B12" s="353"/>
      <c r="C12" s="352"/>
      <c r="D12" s="351"/>
      <c r="E12" s="351"/>
      <c r="F12" s="350"/>
      <c r="G12" s="346"/>
      <c r="H12" s="349"/>
      <c r="I12" s="349"/>
      <c r="J12" s="349"/>
    </row>
    <row r="13" spans="1:254">
      <c r="A13" s="660" t="s">
        <v>1536</v>
      </c>
      <c r="B13" s="661"/>
      <c r="C13" s="348" t="s">
        <v>1535</v>
      </c>
      <c r="D13" s="347" t="s">
        <v>1535</v>
      </c>
      <c r="E13" s="347" t="s">
        <v>1535</v>
      </c>
      <c r="F13" s="313">
        <f>SUM(F11:F12)</f>
        <v>0</v>
      </c>
      <c r="G13" s="346"/>
    </row>
  </sheetData>
  <mergeCells count="11">
    <mergeCell ref="A1:F1"/>
    <mergeCell ref="F3:F5"/>
    <mergeCell ref="A13:B13"/>
    <mergeCell ref="A9:B9"/>
    <mergeCell ref="A10:F10"/>
    <mergeCell ref="A3:A5"/>
    <mergeCell ref="B3:B5"/>
    <mergeCell ref="C3:C5"/>
    <mergeCell ref="D3:D5"/>
    <mergeCell ref="A6:F6"/>
    <mergeCell ref="E3:E5"/>
  </mergeCells>
  <pageMargins left="0.70866141732283472" right="0.39370078740157483" top="0.74803149606299213" bottom="0.74803149606299213" header="0.31496062992125984" footer="0.31496062992125984"/>
  <pageSetup paperSize="9" scale="85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workbookViewId="0">
      <selection sqref="A1:G1"/>
    </sheetView>
  </sheetViews>
  <sheetFormatPr defaultRowHeight="15"/>
  <cols>
    <col min="1" max="1" width="6.7109375" style="344" customWidth="1"/>
    <col min="2" max="2" width="41.42578125" style="344" customWidth="1"/>
    <col min="3" max="3" width="16.7109375" style="344" customWidth="1"/>
    <col min="4" max="4" width="14" style="345" customWidth="1"/>
    <col min="5" max="5" width="16.5703125" style="344" customWidth="1"/>
    <col min="6" max="6" width="14.5703125" style="344" customWidth="1"/>
    <col min="7" max="7" width="14.7109375" style="344" customWidth="1"/>
    <col min="8" max="8" width="16.5703125" style="344" customWidth="1"/>
    <col min="9" max="16384" width="9.140625" style="344"/>
  </cols>
  <sheetData>
    <row r="1" spans="1:254" ht="63" customHeight="1">
      <c r="A1" s="672" t="s">
        <v>1555</v>
      </c>
      <c r="B1" s="672"/>
      <c r="C1" s="672"/>
      <c r="D1" s="672"/>
      <c r="E1" s="672"/>
      <c r="F1" s="672"/>
      <c r="G1" s="672"/>
      <c r="H1" s="387"/>
      <c r="I1" s="387"/>
    </row>
    <row r="2" spans="1:254">
      <c r="A2" s="378"/>
      <c r="B2" s="378"/>
      <c r="C2" s="378"/>
      <c r="D2" s="378"/>
      <c r="E2" s="378"/>
      <c r="F2" s="378"/>
      <c r="G2" s="378"/>
      <c r="H2" s="378"/>
      <c r="I2" s="378"/>
    </row>
    <row r="3" spans="1:254">
      <c r="A3" s="659" t="s">
        <v>89</v>
      </c>
      <c r="B3" s="659" t="s">
        <v>1554</v>
      </c>
      <c r="C3" s="659"/>
      <c r="D3" s="659"/>
      <c r="E3" s="659"/>
      <c r="F3" s="659" t="s">
        <v>1553</v>
      </c>
      <c r="G3" s="659" t="s">
        <v>1552</v>
      </c>
      <c r="H3" s="346"/>
      <c r="I3" s="386"/>
    </row>
    <row r="4" spans="1:254" ht="15.75">
      <c r="A4" s="659"/>
      <c r="B4" s="659"/>
      <c r="C4" s="659"/>
      <c r="D4" s="659"/>
      <c r="E4" s="659"/>
      <c r="F4" s="659"/>
      <c r="G4" s="659"/>
      <c r="H4" s="346"/>
      <c r="I4" s="386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  <c r="CZ4" s="361"/>
      <c r="DA4" s="361"/>
      <c r="DB4" s="361"/>
      <c r="DC4" s="361"/>
      <c r="DD4" s="361"/>
      <c r="DE4" s="361"/>
      <c r="DF4" s="361"/>
      <c r="DG4" s="361"/>
      <c r="DH4" s="361"/>
      <c r="DI4" s="361"/>
      <c r="DJ4" s="361"/>
      <c r="DK4" s="361"/>
      <c r="DL4" s="361"/>
      <c r="DM4" s="361"/>
      <c r="DN4" s="361"/>
      <c r="DO4" s="361"/>
      <c r="DP4" s="361"/>
      <c r="DQ4" s="361"/>
      <c r="DR4" s="361"/>
      <c r="DS4" s="361"/>
      <c r="DT4" s="361"/>
      <c r="DU4" s="361"/>
      <c r="DV4" s="361"/>
      <c r="DW4" s="361"/>
      <c r="DX4" s="361"/>
      <c r="DY4" s="361"/>
      <c r="DZ4" s="361"/>
      <c r="EA4" s="361"/>
      <c r="EB4" s="361"/>
      <c r="EC4" s="361"/>
      <c r="ED4" s="361"/>
      <c r="EE4" s="361"/>
      <c r="EF4" s="361"/>
      <c r="EG4" s="361"/>
      <c r="EH4" s="361"/>
      <c r="EI4" s="361"/>
      <c r="EJ4" s="361"/>
      <c r="EK4" s="361"/>
      <c r="EL4" s="361"/>
      <c r="EM4" s="361"/>
      <c r="EN4" s="361"/>
      <c r="EO4" s="361"/>
      <c r="EP4" s="361"/>
      <c r="EQ4" s="361"/>
      <c r="ER4" s="361"/>
      <c r="ES4" s="361"/>
      <c r="ET4" s="361"/>
      <c r="EU4" s="361"/>
      <c r="EV4" s="361"/>
      <c r="EW4" s="361"/>
      <c r="EX4" s="361"/>
      <c r="EY4" s="361"/>
      <c r="EZ4" s="361"/>
      <c r="FA4" s="361"/>
      <c r="FB4" s="361"/>
      <c r="FC4" s="361"/>
      <c r="FD4" s="361"/>
      <c r="FE4" s="361"/>
      <c r="FF4" s="361"/>
      <c r="FG4" s="361"/>
      <c r="FH4" s="361"/>
      <c r="FI4" s="361"/>
      <c r="FJ4" s="361"/>
      <c r="FK4" s="361"/>
      <c r="FL4" s="361"/>
      <c r="FM4" s="361"/>
      <c r="FN4" s="361"/>
      <c r="FO4" s="361"/>
      <c r="FP4" s="361"/>
      <c r="FQ4" s="361"/>
      <c r="FR4" s="361"/>
      <c r="FS4" s="361"/>
      <c r="FT4" s="361"/>
      <c r="FU4" s="361"/>
      <c r="FV4" s="361"/>
      <c r="FW4" s="361"/>
      <c r="FX4" s="361"/>
      <c r="FY4" s="361"/>
      <c r="FZ4" s="361"/>
      <c r="GA4" s="361"/>
      <c r="GB4" s="361"/>
      <c r="GC4" s="361"/>
      <c r="GD4" s="361"/>
      <c r="GE4" s="361"/>
      <c r="GF4" s="361"/>
      <c r="GG4" s="361"/>
      <c r="GH4" s="361"/>
      <c r="GI4" s="361"/>
      <c r="GJ4" s="361"/>
      <c r="GK4" s="361"/>
      <c r="GL4" s="361"/>
      <c r="GM4" s="361"/>
      <c r="GN4" s="361"/>
      <c r="GO4" s="361"/>
      <c r="GP4" s="361"/>
      <c r="GQ4" s="361"/>
      <c r="GR4" s="361"/>
      <c r="GS4" s="361"/>
      <c r="GT4" s="361"/>
      <c r="GU4" s="361"/>
      <c r="GV4" s="361"/>
      <c r="GW4" s="361"/>
      <c r="GX4" s="361"/>
      <c r="GY4" s="361"/>
      <c r="GZ4" s="361"/>
      <c r="HA4" s="361"/>
      <c r="HB4" s="361"/>
      <c r="HC4" s="361"/>
      <c r="HD4" s="361"/>
      <c r="HE4" s="361"/>
      <c r="HF4" s="361"/>
      <c r="HG4" s="361"/>
      <c r="HH4" s="361"/>
      <c r="HI4" s="361"/>
      <c r="HJ4" s="361"/>
      <c r="HK4" s="361"/>
      <c r="HL4" s="361"/>
      <c r="HM4" s="361"/>
      <c r="HN4" s="361"/>
      <c r="HO4" s="361"/>
      <c r="HP4" s="361"/>
      <c r="HQ4" s="361"/>
      <c r="HR4" s="361"/>
      <c r="HS4" s="361"/>
      <c r="HT4" s="361"/>
      <c r="HU4" s="361"/>
      <c r="HV4" s="361"/>
      <c r="HW4" s="361"/>
      <c r="HX4" s="361"/>
      <c r="HY4" s="361"/>
      <c r="HZ4" s="361"/>
      <c r="IA4" s="361"/>
      <c r="IB4" s="361"/>
      <c r="IC4" s="361"/>
      <c r="ID4" s="361"/>
      <c r="IE4" s="361"/>
      <c r="IF4" s="361"/>
      <c r="IG4" s="361"/>
      <c r="IH4" s="361"/>
      <c r="II4" s="361"/>
      <c r="IJ4" s="361"/>
      <c r="IK4" s="361"/>
      <c r="IL4" s="361"/>
      <c r="IM4" s="361"/>
      <c r="IN4" s="361"/>
      <c r="IO4" s="361"/>
      <c r="IP4" s="361"/>
      <c r="IQ4" s="361"/>
      <c r="IR4" s="361"/>
      <c r="IS4" s="361"/>
      <c r="IT4" s="361"/>
    </row>
    <row r="5" spans="1:254" ht="30.75" customHeight="1">
      <c r="A5" s="659"/>
      <c r="B5" s="659"/>
      <c r="C5" s="659"/>
      <c r="D5" s="659"/>
      <c r="E5" s="659"/>
      <c r="F5" s="659"/>
      <c r="G5" s="659"/>
      <c r="H5" s="346"/>
      <c r="I5" s="386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1"/>
      <c r="DC5" s="361"/>
      <c r="DD5" s="361"/>
      <c r="DE5" s="361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1"/>
      <c r="DX5" s="361"/>
      <c r="DY5" s="361"/>
      <c r="DZ5" s="361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1"/>
      <c r="ES5" s="361"/>
      <c r="ET5" s="361"/>
      <c r="EU5" s="361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1"/>
      <c r="FN5" s="361"/>
      <c r="FO5" s="361"/>
      <c r="FP5" s="361"/>
      <c r="FQ5" s="361"/>
      <c r="FR5" s="361"/>
      <c r="FS5" s="361"/>
      <c r="FT5" s="361"/>
      <c r="FU5" s="361"/>
      <c r="FV5" s="361"/>
      <c r="FW5" s="361"/>
      <c r="FX5" s="361"/>
      <c r="FY5" s="361"/>
      <c r="FZ5" s="361"/>
      <c r="GA5" s="361"/>
      <c r="GB5" s="361"/>
      <c r="GC5" s="361"/>
      <c r="GD5" s="361"/>
      <c r="GE5" s="361"/>
      <c r="GF5" s="361"/>
      <c r="GG5" s="361"/>
      <c r="GH5" s="361"/>
      <c r="GI5" s="361"/>
      <c r="GJ5" s="361"/>
      <c r="GK5" s="361"/>
      <c r="GL5" s="361"/>
      <c r="GM5" s="361"/>
      <c r="GN5" s="361"/>
      <c r="GO5" s="361"/>
      <c r="GP5" s="361"/>
      <c r="GQ5" s="361"/>
      <c r="GR5" s="361"/>
      <c r="GS5" s="361"/>
      <c r="GT5" s="361"/>
      <c r="GU5" s="361"/>
      <c r="GV5" s="361"/>
      <c r="GW5" s="361"/>
      <c r="GX5" s="361"/>
      <c r="GY5" s="361"/>
      <c r="GZ5" s="361"/>
      <c r="HA5" s="361"/>
      <c r="HB5" s="361"/>
      <c r="HC5" s="361"/>
      <c r="HD5" s="361"/>
      <c r="HE5" s="361"/>
      <c r="HF5" s="361"/>
      <c r="HG5" s="361"/>
      <c r="HH5" s="361"/>
      <c r="HI5" s="361"/>
      <c r="HJ5" s="361"/>
      <c r="HK5" s="361"/>
      <c r="HL5" s="361"/>
      <c r="HM5" s="361"/>
      <c r="HN5" s="361"/>
      <c r="HO5" s="361"/>
      <c r="HP5" s="361"/>
      <c r="HQ5" s="361"/>
      <c r="HR5" s="361"/>
      <c r="HS5" s="361"/>
      <c r="HT5" s="361"/>
      <c r="HU5" s="361"/>
      <c r="HV5" s="361"/>
      <c r="HW5" s="361"/>
      <c r="HX5" s="361"/>
      <c r="HY5" s="361"/>
      <c r="HZ5" s="361"/>
      <c r="IA5" s="361"/>
      <c r="IB5" s="361"/>
      <c r="IC5" s="361"/>
      <c r="ID5" s="361"/>
      <c r="IE5" s="361"/>
      <c r="IF5" s="361"/>
      <c r="IG5" s="361"/>
      <c r="IH5" s="361"/>
      <c r="II5" s="361"/>
      <c r="IJ5" s="361"/>
      <c r="IK5" s="361"/>
      <c r="IL5" s="361"/>
      <c r="IM5" s="361"/>
      <c r="IN5" s="361"/>
      <c r="IO5" s="361"/>
      <c r="IP5" s="361"/>
      <c r="IQ5" s="361"/>
      <c r="IR5" s="361"/>
      <c r="IS5" s="361"/>
      <c r="IT5" s="361"/>
    </row>
    <row r="6" spans="1:254">
      <c r="A6" s="662" t="s">
        <v>1522</v>
      </c>
      <c r="B6" s="663"/>
      <c r="C6" s="663"/>
      <c r="D6" s="663"/>
      <c r="E6" s="663"/>
      <c r="F6" s="663"/>
      <c r="G6" s="664"/>
      <c r="H6" s="385"/>
      <c r="I6" s="385"/>
    </row>
    <row r="7" spans="1:254">
      <c r="A7" s="376" t="s">
        <v>415</v>
      </c>
      <c r="B7" s="671" t="s">
        <v>1550</v>
      </c>
      <c r="C7" s="671"/>
      <c r="D7" s="671"/>
      <c r="E7" s="671"/>
      <c r="F7" s="368" t="s">
        <v>1535</v>
      </c>
      <c r="G7" s="369">
        <f>SUM(G8:G9)</f>
        <v>2446399.58</v>
      </c>
      <c r="H7" s="381"/>
      <c r="I7" s="380"/>
    </row>
    <row r="8" spans="1:254">
      <c r="A8" s="377"/>
      <c r="B8" s="681" t="s">
        <v>1558</v>
      </c>
      <c r="C8" s="681"/>
      <c r="D8" s="681"/>
      <c r="E8" s="681"/>
      <c r="F8" s="154">
        <v>11119998.1</v>
      </c>
      <c r="G8" s="154">
        <v>2446399.58</v>
      </c>
      <c r="H8" s="381"/>
      <c r="I8" s="380"/>
    </row>
    <row r="9" spans="1:254" hidden="1">
      <c r="A9" s="376"/>
      <c r="B9" s="375"/>
      <c r="C9" s="375"/>
      <c r="D9" s="375"/>
      <c r="E9" s="375"/>
      <c r="F9" s="368"/>
      <c r="G9" s="374"/>
      <c r="H9" s="383"/>
      <c r="I9" s="383"/>
    </row>
    <row r="10" spans="1:254">
      <c r="A10" s="370" t="s">
        <v>413</v>
      </c>
      <c r="B10" s="671" t="s">
        <v>1549</v>
      </c>
      <c r="C10" s="671"/>
      <c r="D10" s="671"/>
      <c r="E10" s="671"/>
      <c r="F10" s="368" t="s">
        <v>1535</v>
      </c>
      <c r="G10" s="369">
        <f>SUM(G11:G12)</f>
        <v>322479.94</v>
      </c>
      <c r="H10" s="381"/>
      <c r="I10" s="380"/>
    </row>
    <row r="11" spans="1:254">
      <c r="A11" s="373"/>
      <c r="B11" s="678" t="s">
        <v>1556</v>
      </c>
      <c r="C11" s="679"/>
      <c r="D11" s="679"/>
      <c r="E11" s="680"/>
      <c r="F11" s="382">
        <v>11119998.1</v>
      </c>
      <c r="G11" s="382">
        <v>322479.94</v>
      </c>
      <c r="H11" s="381"/>
      <c r="I11" s="380"/>
    </row>
    <row r="12" spans="1:254" hidden="1">
      <c r="A12" s="370"/>
      <c r="B12" s="384"/>
      <c r="C12" s="384"/>
      <c r="D12" s="384"/>
      <c r="E12" s="384"/>
      <c r="F12" s="368"/>
      <c r="G12" s="374"/>
      <c r="H12" s="383"/>
      <c r="I12" s="383"/>
    </row>
    <row r="13" spans="1:254">
      <c r="A13" s="370" t="s">
        <v>287</v>
      </c>
      <c r="B13" s="674" t="s">
        <v>1548</v>
      </c>
      <c r="C13" s="675"/>
      <c r="D13" s="675"/>
      <c r="E13" s="676"/>
      <c r="F13" s="382">
        <v>11119998.1</v>
      </c>
      <c r="G13" s="382">
        <v>612871.4</v>
      </c>
      <c r="H13" s="381"/>
      <c r="I13" s="380"/>
    </row>
    <row r="14" spans="1:254">
      <c r="A14" s="370"/>
      <c r="B14" s="673" t="s">
        <v>1536</v>
      </c>
      <c r="C14" s="673"/>
      <c r="D14" s="673"/>
      <c r="E14" s="673"/>
      <c r="F14" s="368" t="s">
        <v>1535</v>
      </c>
      <c r="G14" s="369">
        <f>G7+G10+G13</f>
        <v>3381750.92</v>
      </c>
      <c r="H14" s="381"/>
      <c r="I14" s="380"/>
    </row>
    <row r="15" spans="1:254">
      <c r="A15" s="662" t="s">
        <v>1551</v>
      </c>
      <c r="B15" s="663"/>
      <c r="C15" s="663"/>
      <c r="D15" s="663"/>
      <c r="E15" s="663"/>
      <c r="F15" s="663"/>
      <c r="G15" s="664"/>
      <c r="H15" s="379"/>
      <c r="I15" s="379"/>
    </row>
    <row r="16" spans="1:254">
      <c r="A16" s="376" t="s">
        <v>415</v>
      </c>
      <c r="B16" s="671" t="s">
        <v>1550</v>
      </c>
      <c r="C16" s="671"/>
      <c r="D16" s="671"/>
      <c r="E16" s="671"/>
      <c r="F16" s="368" t="s">
        <v>1535</v>
      </c>
      <c r="G16" s="369">
        <f>SUM(G17:G18)</f>
        <v>4052969.6</v>
      </c>
      <c r="H16" s="379"/>
      <c r="I16" s="379"/>
    </row>
    <row r="17" spans="1:9">
      <c r="A17" s="377"/>
      <c r="B17" s="681" t="s">
        <v>1557</v>
      </c>
      <c r="C17" s="681"/>
      <c r="D17" s="681"/>
      <c r="E17" s="681"/>
      <c r="F17" s="154">
        <v>15283370.15</v>
      </c>
      <c r="G17" s="154">
        <v>4052969.6</v>
      </c>
      <c r="H17" s="379"/>
      <c r="I17" s="379"/>
    </row>
    <row r="18" spans="1:9" hidden="1">
      <c r="A18" s="376"/>
      <c r="B18" s="375"/>
      <c r="C18" s="375"/>
      <c r="D18" s="375"/>
      <c r="E18" s="375"/>
      <c r="F18" s="368"/>
      <c r="G18" s="374"/>
      <c r="H18" s="379"/>
      <c r="I18" s="379"/>
    </row>
    <row r="19" spans="1:9">
      <c r="A19" s="370" t="s">
        <v>413</v>
      </c>
      <c r="B19" s="671" t="s">
        <v>1549</v>
      </c>
      <c r="C19" s="671"/>
      <c r="D19" s="671"/>
      <c r="E19" s="671"/>
      <c r="F19" s="368" t="s">
        <v>1535</v>
      </c>
      <c r="G19" s="369">
        <f>SUM(G20:G21)</f>
        <v>380300</v>
      </c>
      <c r="H19" s="378"/>
      <c r="I19" s="378"/>
    </row>
    <row r="20" spans="1:9">
      <c r="A20" s="373"/>
      <c r="B20" s="678" t="s">
        <v>1556</v>
      </c>
      <c r="C20" s="679"/>
      <c r="D20" s="679"/>
      <c r="E20" s="680"/>
      <c r="F20" s="154">
        <v>15283370.15</v>
      </c>
      <c r="G20" s="154">
        <v>380300</v>
      </c>
      <c r="H20" s="378"/>
      <c r="I20" s="378"/>
    </row>
    <row r="21" spans="1:9" hidden="1">
      <c r="A21" s="373"/>
      <c r="B21" s="372"/>
      <c r="C21" s="372"/>
      <c r="D21" s="372"/>
      <c r="E21" s="372"/>
      <c r="F21" s="154"/>
      <c r="G21" s="371"/>
      <c r="H21" s="378"/>
      <c r="I21" s="378"/>
    </row>
    <row r="22" spans="1:9">
      <c r="A22" s="370" t="s">
        <v>287</v>
      </c>
      <c r="B22" s="674" t="s">
        <v>1548</v>
      </c>
      <c r="C22" s="675"/>
      <c r="D22" s="675"/>
      <c r="E22" s="676"/>
      <c r="F22" s="154">
        <v>15283370.15</v>
      </c>
      <c r="G22" s="154">
        <v>769987.34</v>
      </c>
      <c r="H22" s="378"/>
      <c r="I22" s="378"/>
    </row>
    <row r="23" spans="1:9">
      <c r="A23" s="370"/>
      <c r="B23" s="673" t="s">
        <v>1536</v>
      </c>
      <c r="C23" s="673"/>
      <c r="D23" s="673"/>
      <c r="E23" s="673"/>
      <c r="F23" s="368" t="s">
        <v>1535</v>
      </c>
      <c r="G23" s="369">
        <f>G16+G19+G22</f>
        <v>5203256.9399999995</v>
      </c>
      <c r="H23" s="378"/>
      <c r="I23" s="378"/>
    </row>
    <row r="24" spans="1:9">
      <c r="A24" s="662" t="s">
        <v>1520</v>
      </c>
      <c r="B24" s="663"/>
      <c r="C24" s="663"/>
      <c r="D24" s="663"/>
      <c r="E24" s="663"/>
      <c r="F24" s="663"/>
      <c r="G24" s="664"/>
      <c r="H24" s="378"/>
      <c r="I24" s="378"/>
    </row>
    <row r="25" spans="1:9">
      <c r="A25" s="376" t="s">
        <v>415</v>
      </c>
      <c r="B25" s="671" t="s">
        <v>1550</v>
      </c>
      <c r="C25" s="671"/>
      <c r="D25" s="671"/>
      <c r="E25" s="671"/>
      <c r="F25" s="368" t="s">
        <v>1535</v>
      </c>
      <c r="G25" s="369">
        <f>SUM(G26:G27)</f>
        <v>0</v>
      </c>
      <c r="H25" s="378"/>
      <c r="I25" s="378"/>
    </row>
    <row r="26" spans="1:9">
      <c r="A26" s="338"/>
      <c r="B26" s="677"/>
      <c r="C26" s="677"/>
      <c r="D26" s="677"/>
      <c r="E26" s="677"/>
      <c r="F26" s="343"/>
      <c r="G26" s="343"/>
      <c r="H26" s="378"/>
      <c r="I26" s="378"/>
    </row>
    <row r="27" spans="1:9" hidden="1">
      <c r="A27" s="376"/>
      <c r="B27" s="375"/>
      <c r="C27" s="375"/>
      <c r="D27" s="375"/>
      <c r="E27" s="375"/>
      <c r="F27" s="368"/>
      <c r="G27" s="374"/>
      <c r="H27" s="378"/>
      <c r="I27" s="378"/>
    </row>
    <row r="28" spans="1:9">
      <c r="A28" s="370" t="s">
        <v>413</v>
      </c>
      <c r="B28" s="671" t="s">
        <v>1549</v>
      </c>
      <c r="C28" s="671"/>
      <c r="D28" s="671"/>
      <c r="E28" s="671"/>
      <c r="F28" s="368" t="s">
        <v>1535</v>
      </c>
      <c r="G28" s="369">
        <f>SUM(G29:G30)</f>
        <v>0</v>
      </c>
      <c r="H28" s="378"/>
      <c r="I28" s="378"/>
    </row>
    <row r="29" spans="1:9">
      <c r="A29" s="388"/>
      <c r="B29" s="682"/>
      <c r="C29" s="682"/>
      <c r="D29" s="682"/>
      <c r="E29" s="682"/>
      <c r="F29" s="343"/>
      <c r="G29" s="343"/>
      <c r="H29" s="378"/>
      <c r="I29" s="378"/>
    </row>
    <row r="30" spans="1:9" hidden="1">
      <c r="A30" s="373"/>
      <c r="B30" s="372"/>
      <c r="C30" s="372"/>
      <c r="D30" s="372"/>
      <c r="E30" s="372"/>
      <c r="F30" s="154"/>
      <c r="G30" s="371"/>
      <c r="H30" s="378"/>
      <c r="I30" s="378"/>
    </row>
    <row r="31" spans="1:9">
      <c r="A31" s="370" t="s">
        <v>287</v>
      </c>
      <c r="B31" s="673" t="s">
        <v>1548</v>
      </c>
      <c r="C31" s="673"/>
      <c r="D31" s="673"/>
      <c r="E31" s="673"/>
      <c r="F31" s="154"/>
      <c r="G31" s="154"/>
      <c r="H31" s="378"/>
      <c r="I31" s="378"/>
    </row>
    <row r="32" spans="1:9">
      <c r="A32" s="370"/>
      <c r="B32" s="673" t="s">
        <v>1536</v>
      </c>
      <c r="C32" s="673"/>
      <c r="D32" s="673"/>
      <c r="E32" s="673"/>
      <c r="F32" s="368" t="s">
        <v>1535</v>
      </c>
      <c r="G32" s="369">
        <f>G25+G28+G31</f>
        <v>0</v>
      </c>
      <c r="H32" s="378"/>
      <c r="I32" s="378"/>
    </row>
    <row r="33" spans="1:7">
      <c r="A33" s="662" t="s">
        <v>1519</v>
      </c>
      <c r="B33" s="663"/>
      <c r="C33" s="663"/>
      <c r="D33" s="663"/>
      <c r="E33" s="663"/>
      <c r="F33" s="663"/>
      <c r="G33" s="664"/>
    </row>
    <row r="34" spans="1:7">
      <c r="A34" s="376" t="s">
        <v>415</v>
      </c>
      <c r="B34" s="671" t="s">
        <v>1550</v>
      </c>
      <c r="C34" s="671"/>
      <c r="D34" s="671"/>
      <c r="E34" s="671"/>
      <c r="F34" s="368" t="s">
        <v>1535</v>
      </c>
      <c r="G34" s="369">
        <f>SUM(G35:G36)</f>
        <v>0</v>
      </c>
    </row>
    <row r="35" spans="1:7">
      <c r="A35" s="338"/>
      <c r="B35" s="677"/>
      <c r="C35" s="677"/>
      <c r="D35" s="677"/>
      <c r="E35" s="677"/>
      <c r="F35" s="343"/>
      <c r="G35" s="343"/>
    </row>
    <row r="36" spans="1:7" hidden="1">
      <c r="A36" s="376"/>
      <c r="B36" s="375"/>
      <c r="C36" s="375"/>
      <c r="D36" s="375"/>
      <c r="E36" s="375"/>
      <c r="F36" s="368"/>
      <c r="G36" s="374"/>
    </row>
    <row r="37" spans="1:7">
      <c r="A37" s="370" t="s">
        <v>413</v>
      </c>
      <c r="B37" s="671" t="s">
        <v>1549</v>
      </c>
      <c r="C37" s="671"/>
      <c r="D37" s="671"/>
      <c r="E37" s="671"/>
      <c r="F37" s="368" t="s">
        <v>1535</v>
      </c>
      <c r="G37" s="369">
        <f>SUM(G38:G39)</f>
        <v>0</v>
      </c>
    </row>
    <row r="38" spans="1:7">
      <c r="A38" s="388"/>
      <c r="B38" s="682"/>
      <c r="C38" s="682"/>
      <c r="D38" s="682"/>
      <c r="E38" s="682"/>
      <c r="F38" s="343"/>
      <c r="G38" s="343"/>
    </row>
    <row r="39" spans="1:7" hidden="1">
      <c r="A39" s="373"/>
      <c r="B39" s="372"/>
      <c r="C39" s="372"/>
      <c r="D39" s="372"/>
      <c r="E39" s="372"/>
      <c r="F39" s="154"/>
      <c r="G39" s="371"/>
    </row>
    <row r="40" spans="1:7">
      <c r="A40" s="370" t="s">
        <v>287</v>
      </c>
      <c r="B40" s="673" t="s">
        <v>1548</v>
      </c>
      <c r="C40" s="673"/>
      <c r="D40" s="673"/>
      <c r="E40" s="673"/>
      <c r="F40" s="154"/>
      <c r="G40" s="154"/>
    </row>
    <row r="41" spans="1:7">
      <c r="A41" s="370"/>
      <c r="B41" s="673" t="s">
        <v>1536</v>
      </c>
      <c r="C41" s="673"/>
      <c r="D41" s="673"/>
      <c r="E41" s="673"/>
      <c r="F41" s="368" t="s">
        <v>1535</v>
      </c>
      <c r="G41" s="369">
        <f>G34+G37+G40</f>
        <v>0</v>
      </c>
    </row>
  </sheetData>
  <mergeCells count="33">
    <mergeCell ref="B20:E20"/>
    <mergeCell ref="B17:E17"/>
    <mergeCell ref="B11:E11"/>
    <mergeCell ref="B8:E8"/>
    <mergeCell ref="B38:E38"/>
    <mergeCell ref="B22:E22"/>
    <mergeCell ref="B23:E23"/>
    <mergeCell ref="B29:E29"/>
    <mergeCell ref="B31:E31"/>
    <mergeCell ref="B32:E32"/>
    <mergeCell ref="A24:G24"/>
    <mergeCell ref="B25:E25"/>
    <mergeCell ref="B26:E26"/>
    <mergeCell ref="B28:E28"/>
    <mergeCell ref="B40:E40"/>
    <mergeCell ref="B41:E41"/>
    <mergeCell ref="A33:G33"/>
    <mergeCell ref="B34:E34"/>
    <mergeCell ref="B35:E35"/>
    <mergeCell ref="B37:E37"/>
    <mergeCell ref="A6:G6"/>
    <mergeCell ref="B7:E7"/>
    <mergeCell ref="B19:E19"/>
    <mergeCell ref="A1:G1"/>
    <mergeCell ref="A3:A5"/>
    <mergeCell ref="B3:E5"/>
    <mergeCell ref="F3:F5"/>
    <mergeCell ref="G3:G5"/>
    <mergeCell ref="B14:E14"/>
    <mergeCell ref="A15:G15"/>
    <mergeCell ref="B16:E16"/>
    <mergeCell ref="B13:E13"/>
    <mergeCell ref="B10:E10"/>
  </mergeCells>
  <pageMargins left="0.70866141732283472" right="0.39370078740157483" top="0.74803149606299213" bottom="0.74803149606299213" header="0.31496062992125984" footer="0.31496062992125984"/>
  <pageSetup paperSize="9" scale="8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/>
  </sheetViews>
  <sheetFormatPr defaultRowHeight="15"/>
  <cols>
    <col min="1" max="1" width="6.7109375" style="1" customWidth="1"/>
    <col min="2" max="2" width="36.7109375" style="1" customWidth="1"/>
    <col min="3" max="3" width="15.7109375" style="1" customWidth="1"/>
    <col min="4" max="4" width="15" style="1" customWidth="1"/>
    <col min="5" max="5" width="19.5703125" style="2" customWidth="1"/>
    <col min="6" max="6" width="9.140625" style="2"/>
    <col min="7" max="16384" width="9.140625" style="1"/>
  </cols>
  <sheetData>
    <row r="1" spans="1:5">
      <c r="A1" s="200"/>
      <c r="B1" s="200"/>
      <c r="C1" s="200"/>
      <c r="D1" s="200"/>
      <c r="E1" s="200"/>
    </row>
    <row r="2" spans="1:5">
      <c r="A2" s="616" t="s">
        <v>1563</v>
      </c>
      <c r="B2" s="616"/>
      <c r="C2" s="616"/>
      <c r="D2" s="616"/>
      <c r="E2" s="616"/>
    </row>
    <row r="3" spans="1:5">
      <c r="A3" s="390"/>
      <c r="B3" s="390"/>
      <c r="C3" s="390"/>
      <c r="D3" s="390"/>
      <c r="E3" s="390"/>
    </row>
    <row r="4" spans="1:5">
      <c r="A4" s="622" t="s">
        <v>89</v>
      </c>
      <c r="B4" s="687" t="s">
        <v>88</v>
      </c>
      <c r="C4" s="683" t="s">
        <v>1562</v>
      </c>
      <c r="D4" s="683" t="s">
        <v>1561</v>
      </c>
      <c r="E4" s="683" t="s">
        <v>1560</v>
      </c>
    </row>
    <row r="5" spans="1:5">
      <c r="A5" s="623"/>
      <c r="B5" s="688"/>
      <c r="C5" s="683"/>
      <c r="D5" s="683"/>
      <c r="E5" s="683"/>
    </row>
    <row r="6" spans="1:5">
      <c r="A6" s="624"/>
      <c r="B6" s="689"/>
      <c r="C6" s="683"/>
      <c r="D6" s="683"/>
      <c r="E6" s="683"/>
    </row>
    <row r="7" spans="1:5" ht="36.75" customHeight="1">
      <c r="A7" s="684" t="s">
        <v>1522</v>
      </c>
      <c r="B7" s="685"/>
      <c r="C7" s="685"/>
      <c r="D7" s="685"/>
      <c r="E7" s="686"/>
    </row>
    <row r="8" spans="1:5">
      <c r="A8" s="403"/>
      <c r="B8" s="404"/>
      <c r="C8" s="405"/>
      <c r="D8" s="406"/>
      <c r="E8" s="406"/>
    </row>
    <row r="9" spans="1:5" hidden="1">
      <c r="A9" s="400"/>
      <c r="B9" s="399"/>
      <c r="C9" s="398"/>
      <c r="D9" s="389"/>
      <c r="E9" s="389"/>
    </row>
    <row r="10" spans="1:5">
      <c r="A10" s="625" t="s">
        <v>1536</v>
      </c>
      <c r="B10" s="626"/>
      <c r="C10" s="393" t="s">
        <v>1535</v>
      </c>
      <c r="D10" s="392" t="s">
        <v>1535</v>
      </c>
      <c r="E10" s="397">
        <f>SUM(E8:E9)</f>
        <v>0</v>
      </c>
    </row>
    <row r="11" spans="1:5" ht="33" customHeight="1">
      <c r="A11" s="684" t="s">
        <v>1551</v>
      </c>
      <c r="B11" s="685"/>
      <c r="C11" s="685"/>
      <c r="D11" s="685"/>
      <c r="E11" s="686"/>
    </row>
    <row r="12" spans="1:5">
      <c r="A12" s="403"/>
      <c r="B12" s="404"/>
      <c r="C12" s="405"/>
      <c r="D12" s="406"/>
      <c r="E12" s="406"/>
    </row>
    <row r="13" spans="1:5" hidden="1">
      <c r="A13" s="400"/>
      <c r="B13" s="399"/>
      <c r="C13" s="398"/>
      <c r="D13" s="389"/>
      <c r="E13" s="389"/>
    </row>
    <row r="14" spans="1:5">
      <c r="A14" s="625" t="s">
        <v>1536</v>
      </c>
      <c r="B14" s="626"/>
      <c r="C14" s="393" t="s">
        <v>1535</v>
      </c>
      <c r="D14" s="392" t="s">
        <v>1535</v>
      </c>
      <c r="E14" s="397">
        <f>SUM(E12:E13)</f>
        <v>0</v>
      </c>
    </row>
    <row r="15" spans="1:5" ht="30" customHeight="1">
      <c r="A15" s="684" t="s">
        <v>1520</v>
      </c>
      <c r="B15" s="685"/>
      <c r="C15" s="685"/>
      <c r="D15" s="685"/>
      <c r="E15" s="686"/>
    </row>
    <row r="16" spans="1:5">
      <c r="A16" s="403"/>
      <c r="B16" s="404"/>
      <c r="C16" s="405"/>
      <c r="D16" s="406"/>
      <c r="E16" s="406"/>
    </row>
    <row r="17" spans="1:5" hidden="1">
      <c r="A17" s="400"/>
      <c r="B17" s="399"/>
      <c r="C17" s="398"/>
      <c r="D17" s="389"/>
      <c r="E17" s="389"/>
    </row>
    <row r="18" spans="1:5">
      <c r="A18" s="625" t="s">
        <v>1536</v>
      </c>
      <c r="B18" s="626"/>
      <c r="C18" s="393" t="s">
        <v>1535</v>
      </c>
      <c r="D18" s="392" t="s">
        <v>1535</v>
      </c>
      <c r="E18" s="397">
        <f>SUM(E16:E17)</f>
        <v>0</v>
      </c>
    </row>
    <row r="19" spans="1:5" ht="30.75" customHeight="1">
      <c r="A19" s="684" t="s">
        <v>1559</v>
      </c>
      <c r="B19" s="685"/>
      <c r="C19" s="685"/>
      <c r="D19" s="685"/>
      <c r="E19" s="686"/>
    </row>
    <row r="20" spans="1:5">
      <c r="A20" s="401"/>
      <c r="B20" s="401"/>
      <c r="C20" s="402"/>
      <c r="D20" s="402"/>
      <c r="E20" s="402"/>
    </row>
    <row r="21" spans="1:5" hidden="1">
      <c r="A21" s="395"/>
      <c r="B21" s="396"/>
      <c r="C21" s="395"/>
      <c r="D21" s="193"/>
      <c r="E21" s="394"/>
    </row>
    <row r="22" spans="1:5">
      <c r="A22" s="625" t="s">
        <v>1536</v>
      </c>
      <c r="B22" s="626"/>
      <c r="C22" s="393" t="s">
        <v>1535</v>
      </c>
      <c r="D22" s="392" t="s">
        <v>1535</v>
      </c>
      <c r="E22" s="391">
        <f>SUM(E20:E21)</f>
        <v>0</v>
      </c>
    </row>
  </sheetData>
  <mergeCells count="14">
    <mergeCell ref="A14:B14"/>
    <mergeCell ref="A4:A6"/>
    <mergeCell ref="B4:B6"/>
    <mergeCell ref="C4:C6"/>
    <mergeCell ref="A22:B22"/>
    <mergeCell ref="A15:E15"/>
    <mergeCell ref="A18:B18"/>
    <mergeCell ref="A11:E11"/>
    <mergeCell ref="A19:E19"/>
    <mergeCell ref="A2:E2"/>
    <mergeCell ref="D4:D6"/>
    <mergeCell ref="E4:E6"/>
    <mergeCell ref="A7:E7"/>
    <mergeCell ref="A10:B10"/>
  </mergeCells>
  <pageMargins left="0.70866141732283472" right="0.39370078740157483" top="0.74803149606299213" bottom="0.74803149606299213" header="0.31496062992125984" footer="0.31496062992125984"/>
  <pageSetup paperSize="9" scale="97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/>
  </sheetViews>
  <sheetFormatPr defaultRowHeight="15"/>
  <cols>
    <col min="1" max="1" width="6.7109375" style="1" customWidth="1"/>
    <col min="2" max="2" width="30.7109375" style="1" customWidth="1"/>
    <col min="3" max="3" width="18.42578125" style="1" customWidth="1"/>
    <col min="4" max="4" width="10.7109375" style="1" customWidth="1"/>
    <col min="5" max="5" width="25.7109375" style="1" customWidth="1"/>
    <col min="6" max="6" width="16.7109375" style="1" customWidth="1"/>
    <col min="7" max="7" width="14" style="2" customWidth="1"/>
    <col min="8" max="8" width="18.7109375" style="2" customWidth="1"/>
    <col min="9" max="9" width="16.5703125" style="1" customWidth="1"/>
    <col min="10" max="11" width="9.140625" style="1"/>
    <col min="12" max="12" width="16.5703125" style="1" customWidth="1"/>
    <col min="13" max="16384" width="9.140625" style="1"/>
  </cols>
  <sheetData>
    <row r="1" spans="1:5">
      <c r="A1" s="200"/>
      <c r="B1" s="200"/>
      <c r="C1" s="200"/>
      <c r="D1" s="200"/>
      <c r="E1" s="200"/>
    </row>
    <row r="2" spans="1:5">
      <c r="A2" s="691" t="s">
        <v>1567</v>
      </c>
      <c r="B2" s="691"/>
      <c r="C2" s="691"/>
      <c r="D2" s="691"/>
      <c r="E2" s="691"/>
    </row>
    <row r="3" spans="1:5">
      <c r="A3" s="415"/>
      <c r="B3" s="415"/>
      <c r="C3" s="415"/>
      <c r="D3" s="415"/>
      <c r="E3" s="415"/>
    </row>
    <row r="4" spans="1:5">
      <c r="A4" s="683" t="s">
        <v>89</v>
      </c>
      <c r="B4" s="683" t="s">
        <v>1541</v>
      </c>
      <c r="C4" s="683" t="s">
        <v>1566</v>
      </c>
      <c r="D4" s="683" t="s">
        <v>1565</v>
      </c>
      <c r="E4" s="683" t="s">
        <v>1564</v>
      </c>
    </row>
    <row r="5" spans="1:5">
      <c r="A5" s="683"/>
      <c r="B5" s="683"/>
      <c r="C5" s="683"/>
      <c r="D5" s="683"/>
      <c r="E5" s="683"/>
    </row>
    <row r="6" spans="1:5">
      <c r="A6" s="683"/>
      <c r="B6" s="683"/>
      <c r="C6" s="683"/>
      <c r="D6" s="683"/>
      <c r="E6" s="683"/>
    </row>
    <row r="7" spans="1:5" ht="35.25" customHeight="1">
      <c r="A7" s="684" t="s">
        <v>1522</v>
      </c>
      <c r="B7" s="685"/>
      <c r="C7" s="685"/>
      <c r="D7" s="685"/>
      <c r="E7" s="686"/>
    </row>
    <row r="8" spans="1:5">
      <c r="A8" s="414"/>
      <c r="B8" s="413"/>
      <c r="C8" s="412"/>
      <c r="D8" s="412"/>
      <c r="E8" s="411"/>
    </row>
    <row r="9" spans="1:5" hidden="1">
      <c r="A9" s="410"/>
      <c r="B9" s="409"/>
      <c r="C9" s="398"/>
      <c r="D9" s="398"/>
      <c r="E9" s="408"/>
    </row>
    <row r="10" spans="1:5">
      <c r="A10" s="690" t="s">
        <v>1536</v>
      </c>
      <c r="B10" s="690"/>
      <c r="C10" s="392" t="s">
        <v>1535</v>
      </c>
      <c r="D10" s="392" t="s">
        <v>1535</v>
      </c>
      <c r="E10" s="407">
        <f>SUM(E8:E9)</f>
        <v>0</v>
      </c>
    </row>
    <row r="11" spans="1:5">
      <c r="A11" s="684" t="s">
        <v>1521</v>
      </c>
      <c r="B11" s="685"/>
      <c r="C11" s="685"/>
      <c r="D11" s="685"/>
      <c r="E11" s="686"/>
    </row>
    <row r="12" spans="1:5">
      <c r="A12" s="414" t="s">
        <v>1500</v>
      </c>
      <c r="B12" s="413" t="s">
        <v>1569</v>
      </c>
      <c r="C12" s="412"/>
      <c r="D12" s="412"/>
      <c r="E12" s="411">
        <v>50000</v>
      </c>
    </row>
    <row r="13" spans="1:5">
      <c r="A13" s="414" t="s">
        <v>1492</v>
      </c>
      <c r="B13" s="413" t="s">
        <v>1568</v>
      </c>
      <c r="C13" s="412"/>
      <c r="D13" s="412">
        <v>2.2000000000000002</v>
      </c>
      <c r="E13" s="411">
        <v>60000</v>
      </c>
    </row>
    <row r="14" spans="1:5" hidden="1">
      <c r="A14" s="410"/>
      <c r="B14" s="409"/>
      <c r="C14" s="398"/>
      <c r="D14" s="398"/>
      <c r="E14" s="408"/>
    </row>
    <row r="15" spans="1:5">
      <c r="A15" s="690" t="s">
        <v>1536</v>
      </c>
      <c r="B15" s="690"/>
      <c r="C15" s="392" t="s">
        <v>1535</v>
      </c>
      <c r="D15" s="392" t="s">
        <v>1535</v>
      </c>
      <c r="E15" s="407">
        <f>SUM(E12:E14)</f>
        <v>110000</v>
      </c>
    </row>
    <row r="16" spans="1:5">
      <c r="A16" s="684" t="s">
        <v>1559</v>
      </c>
      <c r="B16" s="685"/>
      <c r="C16" s="685"/>
      <c r="D16" s="685"/>
      <c r="E16" s="686"/>
    </row>
    <row r="17" spans="1:5">
      <c r="A17" s="414"/>
      <c r="B17" s="413" t="s">
        <v>1568</v>
      </c>
      <c r="C17" s="412"/>
      <c r="D17" s="412">
        <v>2.2000000000000002</v>
      </c>
      <c r="E17" s="411">
        <v>2481686</v>
      </c>
    </row>
    <row r="18" spans="1:5" hidden="1">
      <c r="A18" s="410"/>
      <c r="B18" s="409"/>
      <c r="C18" s="398"/>
      <c r="D18" s="398"/>
      <c r="E18" s="408"/>
    </row>
    <row r="19" spans="1:5">
      <c r="A19" s="690" t="s">
        <v>1536</v>
      </c>
      <c r="B19" s="690"/>
      <c r="C19" s="392" t="s">
        <v>1535</v>
      </c>
      <c r="D19" s="392" t="s">
        <v>1535</v>
      </c>
      <c r="E19" s="407">
        <f>SUM(E17:E18)</f>
        <v>2481686</v>
      </c>
    </row>
  </sheetData>
  <mergeCells count="12">
    <mergeCell ref="A2:E2"/>
    <mergeCell ref="A4:A6"/>
    <mergeCell ref="B4:B6"/>
    <mergeCell ref="C4:C6"/>
    <mergeCell ref="D4:D6"/>
    <mergeCell ref="E4:E6"/>
    <mergeCell ref="A7:E7"/>
    <mergeCell ref="A10:B10"/>
    <mergeCell ref="A11:E11"/>
    <mergeCell ref="A16:E16"/>
    <mergeCell ref="A19:B19"/>
    <mergeCell ref="A15:B15"/>
  </mergeCells>
  <pageMargins left="0.70866141732283472" right="0.39370078740157483" top="0.74803149606299213" bottom="0.74803149606299213" header="0.31496062992125984" footer="0.31496062992125984"/>
  <pageSetup paperSize="9" scale="98" fitToHeight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/>
  </sheetViews>
  <sheetFormatPr defaultRowHeight="15"/>
  <cols>
    <col min="1" max="1" width="6.7109375" style="1" customWidth="1"/>
    <col min="2" max="2" width="31.7109375" style="1" customWidth="1"/>
    <col min="3" max="3" width="17.28515625" style="1" customWidth="1"/>
    <col min="4" max="4" width="10.7109375" style="1" customWidth="1"/>
    <col min="5" max="5" width="16.85546875" style="1" customWidth="1"/>
    <col min="6" max="6" width="16.7109375" style="1" customWidth="1"/>
    <col min="7" max="7" width="14" style="2" customWidth="1"/>
    <col min="8" max="8" width="18.7109375" style="2" customWidth="1"/>
    <col min="9" max="9" width="16.5703125" style="1" customWidth="1"/>
    <col min="10" max="11" width="9.140625" style="1"/>
    <col min="12" max="12" width="16.5703125" style="1" customWidth="1"/>
    <col min="13" max="16384" width="9.140625" style="1"/>
  </cols>
  <sheetData>
    <row r="1" spans="1:5">
      <c r="A1" s="200"/>
      <c r="B1" s="200"/>
      <c r="C1" s="200"/>
      <c r="D1" s="200"/>
      <c r="E1" s="200"/>
    </row>
    <row r="2" spans="1:5">
      <c r="A2" s="691" t="s">
        <v>1571</v>
      </c>
      <c r="B2" s="691"/>
      <c r="C2" s="691"/>
      <c r="D2" s="691"/>
      <c r="E2" s="691"/>
    </row>
    <row r="3" spans="1:5" ht="15" customHeight="1">
      <c r="A3" s="416"/>
      <c r="B3" s="416"/>
      <c r="C3" s="416"/>
      <c r="D3" s="416"/>
      <c r="E3" s="416"/>
    </row>
    <row r="4" spans="1:5">
      <c r="A4" s="622" t="s">
        <v>89</v>
      </c>
      <c r="B4" s="687" t="s">
        <v>88</v>
      </c>
      <c r="C4" s="683" t="s">
        <v>1562</v>
      </c>
      <c r="D4" s="687" t="s">
        <v>1570</v>
      </c>
      <c r="E4" s="683" t="s">
        <v>1560</v>
      </c>
    </row>
    <row r="5" spans="1:5">
      <c r="A5" s="623"/>
      <c r="B5" s="688"/>
      <c r="C5" s="683"/>
      <c r="D5" s="688"/>
      <c r="E5" s="683"/>
    </row>
    <row r="6" spans="1:5" ht="15" customHeight="1">
      <c r="A6" s="624"/>
      <c r="B6" s="689"/>
      <c r="C6" s="683"/>
      <c r="D6" s="689"/>
      <c r="E6" s="683"/>
    </row>
    <row r="7" spans="1:5" ht="36.75" customHeight="1">
      <c r="A7" s="684" t="s">
        <v>1522</v>
      </c>
      <c r="B7" s="685"/>
      <c r="C7" s="685"/>
      <c r="D7" s="685"/>
      <c r="E7" s="686"/>
    </row>
    <row r="8" spans="1:5">
      <c r="A8" s="419"/>
      <c r="B8" s="420"/>
      <c r="C8" s="405"/>
      <c r="D8" s="405"/>
      <c r="E8" s="421"/>
    </row>
    <row r="9" spans="1:5" hidden="1">
      <c r="A9" s="409"/>
      <c r="B9" s="418"/>
      <c r="C9" s="398"/>
      <c r="D9" s="398"/>
      <c r="E9" s="408"/>
    </row>
    <row r="10" spans="1:5">
      <c r="A10" s="625" t="s">
        <v>1536</v>
      </c>
      <c r="B10" s="626"/>
      <c r="C10" s="393" t="s">
        <v>1535</v>
      </c>
      <c r="D10" s="393" t="s">
        <v>1535</v>
      </c>
      <c r="E10" s="417">
        <f>SUM(E8:E9)</f>
        <v>0</v>
      </c>
    </row>
    <row r="11" spans="1:5" ht="34.5" customHeight="1">
      <c r="A11" s="684" t="s">
        <v>1521</v>
      </c>
      <c r="B11" s="685"/>
      <c r="C11" s="685"/>
      <c r="D11" s="685"/>
      <c r="E11" s="686"/>
    </row>
    <row r="12" spans="1:5">
      <c r="A12" s="419"/>
      <c r="B12" s="420"/>
      <c r="C12" s="405"/>
      <c r="D12" s="405"/>
      <c r="E12" s="406"/>
    </row>
    <row r="13" spans="1:5" hidden="1">
      <c r="A13" s="409"/>
      <c r="B13" s="418"/>
      <c r="C13" s="398"/>
      <c r="D13" s="398"/>
      <c r="E13" s="408"/>
    </row>
    <row r="14" spans="1:5">
      <c r="A14" s="625" t="s">
        <v>1536</v>
      </c>
      <c r="B14" s="626"/>
      <c r="C14" s="393" t="s">
        <v>1535</v>
      </c>
      <c r="D14" s="393" t="s">
        <v>1535</v>
      </c>
      <c r="E14" s="417">
        <f>SUM(E12:E13)</f>
        <v>0</v>
      </c>
    </row>
  </sheetData>
  <mergeCells count="10">
    <mergeCell ref="A14:B14"/>
    <mergeCell ref="A2:E2"/>
    <mergeCell ref="A4:A6"/>
    <mergeCell ref="B4:B6"/>
    <mergeCell ref="C4:C6"/>
    <mergeCell ref="D4:D6"/>
    <mergeCell ref="E4:E6"/>
    <mergeCell ref="A7:E7"/>
    <mergeCell ref="A10:B10"/>
    <mergeCell ref="A11:E11"/>
  </mergeCells>
  <pageMargins left="0.70866141732283472" right="0.39370078740157483" top="0.74803149606299213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>
      <pane ySplit="3" topLeftCell="A4" activePane="bottomLeft" state="frozen"/>
      <selection pane="bottomLeft" sqref="A1:C1"/>
    </sheetView>
  </sheetViews>
  <sheetFormatPr defaultRowHeight="15"/>
  <cols>
    <col min="1" max="1" width="9.140625" style="1" customWidth="1"/>
    <col min="2" max="2" width="47.42578125" style="1" customWidth="1"/>
    <col min="3" max="3" width="16.140625" style="2" customWidth="1"/>
    <col min="4" max="4" width="17.28515625" style="1" customWidth="1"/>
    <col min="5" max="12" width="17.42578125" style="1" customWidth="1"/>
    <col min="13" max="14" width="17.28515625" style="1" customWidth="1"/>
    <col min="15" max="16384" width="9.140625" style="1"/>
  </cols>
  <sheetData>
    <row r="1" spans="1:11" s="5" customFormat="1">
      <c r="A1" s="498" t="s">
        <v>90</v>
      </c>
      <c r="B1" s="498"/>
      <c r="C1" s="498"/>
      <c r="F1" s="68"/>
      <c r="G1" s="68"/>
      <c r="H1" s="68"/>
      <c r="I1" s="68"/>
      <c r="J1" s="68"/>
      <c r="K1" s="68"/>
    </row>
    <row r="2" spans="1:11">
      <c r="C2" s="1"/>
      <c r="F2" s="67"/>
      <c r="G2" s="67"/>
      <c r="H2" s="67"/>
      <c r="I2" s="67"/>
      <c r="J2" s="67"/>
      <c r="K2" s="67"/>
    </row>
    <row r="3" spans="1:11" ht="15" customHeight="1">
      <c r="A3" s="66" t="s">
        <v>89</v>
      </c>
      <c r="B3" s="66" t="s">
        <v>88</v>
      </c>
      <c r="C3" s="66" t="s">
        <v>87</v>
      </c>
    </row>
    <row r="4" spans="1:11" ht="15" customHeight="1">
      <c r="A4" s="65" t="s">
        <v>86</v>
      </c>
      <c r="B4" s="60" t="s">
        <v>85</v>
      </c>
      <c r="C4" s="59">
        <v>0</v>
      </c>
    </row>
    <row r="5" spans="1:11">
      <c r="A5" s="64"/>
      <c r="B5" s="58" t="s">
        <v>61</v>
      </c>
      <c r="C5" s="56" t="s">
        <v>55</v>
      </c>
    </row>
    <row r="6" spans="1:11">
      <c r="A6" s="55" t="s">
        <v>84</v>
      </c>
      <c r="B6" s="57" t="s">
        <v>83</v>
      </c>
      <c r="C6" s="53">
        <v>0</v>
      </c>
    </row>
    <row r="7" spans="1:11" ht="13.5" customHeight="1">
      <c r="A7" s="55"/>
      <c r="B7" s="57" t="s">
        <v>56</v>
      </c>
      <c r="C7" s="56" t="s">
        <v>55</v>
      </c>
    </row>
    <row r="8" spans="1:11">
      <c r="A8" s="55" t="s">
        <v>82</v>
      </c>
      <c r="B8" s="57" t="s">
        <v>78</v>
      </c>
      <c r="C8" s="53">
        <v>0</v>
      </c>
    </row>
    <row r="9" spans="1:11">
      <c r="A9" s="55" t="s">
        <v>81</v>
      </c>
      <c r="B9" s="57" t="s">
        <v>80</v>
      </c>
      <c r="C9" s="53">
        <v>0</v>
      </c>
    </row>
    <row r="10" spans="1:11">
      <c r="A10" s="55"/>
      <c r="B10" s="57" t="s">
        <v>56</v>
      </c>
      <c r="C10" s="56" t="s">
        <v>55</v>
      </c>
    </row>
    <row r="11" spans="1:11" ht="25.5" customHeight="1">
      <c r="A11" s="55" t="s">
        <v>79</v>
      </c>
      <c r="B11" s="57" t="s">
        <v>78</v>
      </c>
      <c r="C11" s="53">
        <v>0</v>
      </c>
    </row>
    <row r="12" spans="1:11" ht="25.5" customHeight="1">
      <c r="A12" s="61" t="s">
        <v>77</v>
      </c>
      <c r="B12" s="60" t="s">
        <v>76</v>
      </c>
      <c r="C12" s="59">
        <v>0</v>
      </c>
    </row>
    <row r="13" spans="1:11" ht="12.75" customHeight="1">
      <c r="A13" s="55"/>
      <c r="B13" s="58" t="s">
        <v>61</v>
      </c>
      <c r="C13" s="56" t="s">
        <v>55</v>
      </c>
    </row>
    <row r="14" spans="1:11" ht="25.5" customHeight="1">
      <c r="A14" s="55" t="s">
        <v>75</v>
      </c>
      <c r="B14" s="58" t="s">
        <v>74</v>
      </c>
      <c r="C14" s="53">
        <v>0</v>
      </c>
    </row>
    <row r="15" spans="1:11" ht="25.5" customHeight="1">
      <c r="A15" s="55"/>
      <c r="B15" s="57" t="s">
        <v>56</v>
      </c>
      <c r="C15" s="56" t="s">
        <v>55</v>
      </c>
    </row>
    <row r="16" spans="1:11" ht="15" customHeight="1">
      <c r="A16" s="55" t="s">
        <v>73</v>
      </c>
      <c r="B16" s="58" t="s">
        <v>72</v>
      </c>
      <c r="C16" s="53">
        <v>0</v>
      </c>
    </row>
    <row r="17" spans="1:4" ht="30">
      <c r="A17" s="55" t="s">
        <v>71</v>
      </c>
      <c r="B17" s="63" t="s">
        <v>70</v>
      </c>
      <c r="C17" s="53">
        <v>0</v>
      </c>
    </row>
    <row r="18" spans="1:4">
      <c r="A18" s="55" t="s">
        <v>69</v>
      </c>
      <c r="B18" s="63" t="s">
        <v>68</v>
      </c>
      <c r="C18" s="53">
        <v>0</v>
      </c>
      <c r="D18" s="62"/>
    </row>
    <row r="19" spans="1:4">
      <c r="A19" s="55" t="s">
        <v>67</v>
      </c>
      <c r="B19" s="58" t="s">
        <v>66</v>
      </c>
      <c r="C19" s="53">
        <v>0</v>
      </c>
    </row>
    <row r="20" spans="1:4" ht="13.5" customHeight="1">
      <c r="A20" s="55" t="s">
        <v>65</v>
      </c>
      <c r="B20" s="58" t="s">
        <v>64</v>
      </c>
      <c r="C20" s="53">
        <v>0</v>
      </c>
    </row>
    <row r="21" spans="1:4" ht="15" customHeight="1">
      <c r="A21" s="61" t="s">
        <v>63</v>
      </c>
      <c r="B21" s="60" t="s">
        <v>62</v>
      </c>
      <c r="C21" s="59">
        <v>0</v>
      </c>
    </row>
    <row r="22" spans="1:4">
      <c r="A22" s="55"/>
      <c r="B22" s="58" t="s">
        <v>61</v>
      </c>
      <c r="C22" s="56" t="s">
        <v>55</v>
      </c>
    </row>
    <row r="23" spans="1:4">
      <c r="A23" s="55" t="s">
        <v>60</v>
      </c>
      <c r="B23" s="58" t="s">
        <v>59</v>
      </c>
      <c r="C23" s="53">
        <v>0</v>
      </c>
    </row>
    <row r="24" spans="1:4">
      <c r="A24" s="55" t="s">
        <v>58</v>
      </c>
      <c r="B24" s="54" t="s">
        <v>57</v>
      </c>
      <c r="C24" s="53">
        <v>0</v>
      </c>
    </row>
    <row r="25" spans="1:4">
      <c r="A25" s="55"/>
      <c r="B25" s="57" t="s">
        <v>56</v>
      </c>
      <c r="C25" s="56" t="s">
        <v>55</v>
      </c>
    </row>
    <row r="26" spans="1:4" ht="21" customHeight="1">
      <c r="A26" s="55" t="s">
        <v>54</v>
      </c>
      <c r="B26" s="54" t="s">
        <v>53</v>
      </c>
      <c r="C26" s="53">
        <v>0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>
      <selection sqref="A1:E1"/>
    </sheetView>
  </sheetViews>
  <sheetFormatPr defaultRowHeight="15"/>
  <cols>
    <col min="1" max="1" width="6.7109375" style="1" customWidth="1"/>
    <col min="2" max="2" width="40.7109375" style="1" customWidth="1"/>
    <col min="3" max="3" width="18.7109375" style="1" customWidth="1"/>
    <col min="4" max="4" width="10.85546875" style="1" customWidth="1"/>
    <col min="5" max="5" width="24.85546875" style="1" customWidth="1"/>
    <col min="6" max="6" width="9.140625" style="1"/>
    <col min="7" max="8" width="9.140625" style="2"/>
    <col min="9" max="16384" width="9.140625" style="1"/>
  </cols>
  <sheetData>
    <row r="1" spans="1:5">
      <c r="A1" s="691" t="s">
        <v>1572</v>
      </c>
      <c r="B1" s="691"/>
      <c r="C1" s="691"/>
      <c r="D1" s="691"/>
      <c r="E1" s="691"/>
    </row>
    <row r="2" spans="1:5">
      <c r="A2" s="422"/>
      <c r="B2" s="422"/>
      <c r="C2" s="422"/>
      <c r="D2" s="422"/>
      <c r="E2" s="422"/>
    </row>
    <row r="3" spans="1:5">
      <c r="A3" s="622" t="s">
        <v>89</v>
      </c>
      <c r="B3" s="687" t="s">
        <v>88</v>
      </c>
      <c r="C3" s="683" t="s">
        <v>1562</v>
      </c>
      <c r="D3" s="687" t="s">
        <v>1570</v>
      </c>
      <c r="E3" s="683" t="s">
        <v>1560</v>
      </c>
    </row>
    <row r="4" spans="1:5">
      <c r="A4" s="623"/>
      <c r="B4" s="688"/>
      <c r="C4" s="683"/>
      <c r="D4" s="688"/>
      <c r="E4" s="683"/>
    </row>
    <row r="5" spans="1:5">
      <c r="A5" s="624"/>
      <c r="B5" s="689"/>
      <c r="C5" s="683"/>
      <c r="D5" s="689"/>
      <c r="E5" s="683"/>
    </row>
    <row r="6" spans="1:5" ht="36" customHeight="1">
      <c r="A6" s="684" t="s">
        <v>1522</v>
      </c>
      <c r="B6" s="685"/>
      <c r="C6" s="685"/>
      <c r="D6" s="685"/>
      <c r="E6" s="686"/>
    </row>
    <row r="7" spans="1:5">
      <c r="A7" s="419"/>
      <c r="B7" s="420"/>
      <c r="C7" s="405"/>
      <c r="D7" s="405"/>
      <c r="E7" s="406"/>
    </row>
    <row r="8" spans="1:5" hidden="1">
      <c r="A8" s="409"/>
      <c r="B8" s="418"/>
      <c r="C8" s="398"/>
      <c r="D8" s="398"/>
      <c r="E8" s="408"/>
    </row>
    <row r="9" spans="1:5">
      <c r="A9" s="625" t="s">
        <v>1536</v>
      </c>
      <c r="B9" s="626"/>
      <c r="C9" s="393" t="s">
        <v>1535</v>
      </c>
      <c r="D9" s="393" t="s">
        <v>1535</v>
      </c>
      <c r="E9" s="417">
        <f>SUM(E7:E8)</f>
        <v>0</v>
      </c>
    </row>
    <row r="10" spans="1:5" ht="32.25" customHeight="1">
      <c r="A10" s="692" t="s">
        <v>1521</v>
      </c>
      <c r="B10" s="693"/>
      <c r="C10" s="693"/>
      <c r="D10" s="693"/>
      <c r="E10" s="694"/>
    </row>
    <row r="11" spans="1:5">
      <c r="A11" s="419"/>
      <c r="B11" s="420"/>
      <c r="C11" s="405"/>
      <c r="D11" s="405"/>
      <c r="E11" s="406"/>
    </row>
    <row r="12" spans="1:5" hidden="1">
      <c r="A12" s="409"/>
      <c r="B12" s="418"/>
      <c r="C12" s="398"/>
      <c r="D12" s="398"/>
      <c r="E12" s="408"/>
    </row>
    <row r="13" spans="1:5">
      <c r="A13" s="625" t="s">
        <v>1536</v>
      </c>
      <c r="B13" s="626"/>
      <c r="C13" s="393" t="s">
        <v>1535</v>
      </c>
      <c r="D13" s="393" t="s">
        <v>1535</v>
      </c>
      <c r="E13" s="417">
        <f>SUM(E11:E12)</f>
        <v>0</v>
      </c>
    </row>
    <row r="14" spans="1:5">
      <c r="A14" s="692" t="s">
        <v>1519</v>
      </c>
      <c r="B14" s="693"/>
      <c r="C14" s="693"/>
      <c r="D14" s="693"/>
      <c r="E14" s="694"/>
    </row>
    <row r="15" spans="1:5">
      <c r="A15" s="419"/>
      <c r="B15" s="420"/>
      <c r="C15" s="405"/>
      <c r="D15" s="405"/>
      <c r="E15" s="406"/>
    </row>
    <row r="16" spans="1:5" hidden="1">
      <c r="A16" s="409"/>
      <c r="B16" s="418"/>
      <c r="C16" s="398"/>
      <c r="D16" s="398"/>
      <c r="E16" s="408"/>
    </row>
    <row r="17" spans="1:5">
      <c r="A17" s="625" t="s">
        <v>1536</v>
      </c>
      <c r="B17" s="626"/>
      <c r="C17" s="393" t="s">
        <v>1535</v>
      </c>
      <c r="D17" s="393" t="s">
        <v>1535</v>
      </c>
      <c r="E17" s="417">
        <f>SUM(E15:E16)</f>
        <v>0</v>
      </c>
    </row>
  </sheetData>
  <mergeCells count="12">
    <mergeCell ref="A1:E1"/>
    <mergeCell ref="A3:A5"/>
    <mergeCell ref="B3:B5"/>
    <mergeCell ref="C3:C5"/>
    <mergeCell ref="D3:D5"/>
    <mergeCell ref="E3:E5"/>
    <mergeCell ref="A6:E6"/>
    <mergeCell ref="A9:B9"/>
    <mergeCell ref="A10:E10"/>
    <mergeCell ref="A14:E14"/>
    <mergeCell ref="A17:B17"/>
    <mergeCell ref="A13:B13"/>
  </mergeCells>
  <pageMargins left="0.70866141732283472" right="0.39370078740157483" top="0.74803149606299213" bottom="0.74803149606299213" header="0.31496062992125984" footer="0.31496062992125984"/>
  <pageSetup paperSize="9" scale="8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>
      <selection sqref="A1:F1"/>
    </sheetView>
  </sheetViews>
  <sheetFormatPr defaultRowHeight="15"/>
  <cols>
    <col min="1" max="1" width="6.85546875" style="1" customWidth="1"/>
    <col min="2" max="2" width="37.7109375" style="1" customWidth="1"/>
    <col min="3" max="3" width="10.7109375" style="1" customWidth="1"/>
    <col min="4" max="4" width="12" style="2" customWidth="1"/>
    <col min="5" max="5" width="18.7109375" style="2" customWidth="1"/>
    <col min="6" max="6" width="16.5703125" style="1" customWidth="1"/>
    <col min="7" max="8" width="9.140625" style="1"/>
    <col min="9" max="9" width="16.5703125" style="1" customWidth="1"/>
    <col min="10" max="16384" width="9.140625" style="1"/>
  </cols>
  <sheetData>
    <row r="1" spans="1:6">
      <c r="A1" s="691" t="s">
        <v>1577</v>
      </c>
      <c r="B1" s="691"/>
      <c r="C1" s="691"/>
      <c r="D1" s="691"/>
      <c r="E1" s="691"/>
      <c r="F1" s="691"/>
    </row>
    <row r="2" spans="1:6">
      <c r="A2" s="424"/>
      <c r="B2" s="424"/>
      <c r="C2" s="424"/>
      <c r="D2" s="424"/>
      <c r="E2" s="424"/>
      <c r="F2" s="424"/>
    </row>
    <row r="3" spans="1:6">
      <c r="A3" s="691" t="s">
        <v>1576</v>
      </c>
      <c r="B3" s="691"/>
      <c r="C3" s="691"/>
      <c r="D3" s="691"/>
      <c r="E3" s="691"/>
      <c r="F3" s="691"/>
    </row>
    <row r="4" spans="1:6">
      <c r="A4" s="424"/>
      <c r="B4" s="424"/>
      <c r="C4" s="424"/>
      <c r="D4" s="424"/>
      <c r="E4" s="424"/>
      <c r="F4" s="424"/>
    </row>
    <row r="5" spans="1:6" ht="15" customHeight="1">
      <c r="A5" s="683" t="s">
        <v>89</v>
      </c>
      <c r="B5" s="683" t="s">
        <v>1541</v>
      </c>
      <c r="C5" s="683" t="s">
        <v>1575</v>
      </c>
      <c r="D5" s="683" t="s">
        <v>1574</v>
      </c>
      <c r="E5" s="683" t="s">
        <v>1573</v>
      </c>
      <c r="F5" s="683" t="s">
        <v>1537</v>
      </c>
    </row>
    <row r="6" spans="1:6">
      <c r="A6" s="683"/>
      <c r="B6" s="683"/>
      <c r="C6" s="683"/>
      <c r="D6" s="683"/>
      <c r="E6" s="683"/>
      <c r="F6" s="683"/>
    </row>
    <row r="7" spans="1:6">
      <c r="A7" s="683"/>
      <c r="B7" s="683"/>
      <c r="C7" s="683"/>
      <c r="D7" s="683"/>
      <c r="E7" s="683"/>
      <c r="F7" s="683"/>
    </row>
    <row r="8" spans="1:6" ht="30" customHeight="1">
      <c r="A8" s="684" t="s">
        <v>1522</v>
      </c>
      <c r="B8" s="685"/>
      <c r="C8" s="685"/>
      <c r="D8" s="685"/>
      <c r="E8" s="685"/>
      <c r="F8" s="686"/>
    </row>
    <row r="9" spans="1:6">
      <c r="A9" s="410" t="s">
        <v>1500</v>
      </c>
      <c r="B9" s="410" t="s">
        <v>1578</v>
      </c>
      <c r="C9" s="423">
        <v>8</v>
      </c>
      <c r="D9" s="423">
        <v>12</v>
      </c>
      <c r="E9" s="423">
        <v>885.4</v>
      </c>
      <c r="F9" s="302">
        <v>85000</v>
      </c>
    </row>
    <row r="10" spans="1:6">
      <c r="A10" s="410" t="s">
        <v>1492</v>
      </c>
      <c r="B10" s="410" t="s">
        <v>1579</v>
      </c>
      <c r="C10" s="423">
        <v>3</v>
      </c>
      <c r="D10" s="423">
        <v>12</v>
      </c>
      <c r="E10" s="423">
        <v>139</v>
      </c>
      <c r="F10" s="302">
        <v>5000</v>
      </c>
    </row>
    <row r="11" spans="1:6" hidden="1">
      <c r="A11" s="410"/>
      <c r="B11" s="410"/>
      <c r="C11" s="427"/>
      <c r="D11" s="426"/>
      <c r="E11" s="425"/>
      <c r="F11" s="302"/>
    </row>
    <row r="12" spans="1:6">
      <c r="A12" s="690" t="s">
        <v>1536</v>
      </c>
      <c r="B12" s="690"/>
      <c r="C12" s="392" t="s">
        <v>1535</v>
      </c>
      <c r="D12" s="392" t="s">
        <v>1535</v>
      </c>
      <c r="E12" s="392" t="s">
        <v>1535</v>
      </c>
      <c r="F12" s="417">
        <f>SUM(F9:F11)</f>
        <v>90000</v>
      </c>
    </row>
    <row r="13" spans="1:6">
      <c r="A13" s="684" t="s">
        <v>1521</v>
      </c>
      <c r="B13" s="685"/>
      <c r="C13" s="685"/>
      <c r="D13" s="685"/>
      <c r="E13" s="685"/>
      <c r="F13" s="686"/>
    </row>
    <row r="14" spans="1:6">
      <c r="A14" s="419"/>
      <c r="B14" s="419"/>
      <c r="C14" s="406"/>
      <c r="D14" s="406"/>
      <c r="E14" s="406"/>
      <c r="F14" s="406"/>
    </row>
    <row r="15" spans="1:6" hidden="1">
      <c r="A15" s="410"/>
      <c r="B15" s="410"/>
      <c r="C15" s="427"/>
      <c r="D15" s="426"/>
      <c r="E15" s="425"/>
      <c r="F15" s="302"/>
    </row>
    <row r="16" spans="1:6">
      <c r="A16" s="690" t="s">
        <v>1536</v>
      </c>
      <c r="B16" s="690"/>
      <c r="C16" s="392" t="s">
        <v>1535</v>
      </c>
      <c r="D16" s="392" t="s">
        <v>1535</v>
      </c>
      <c r="E16" s="392" t="s">
        <v>1535</v>
      </c>
      <c r="F16" s="417">
        <f>SUM(F14:F15)</f>
        <v>0</v>
      </c>
    </row>
    <row r="17" spans="1:6">
      <c r="A17" s="684" t="s">
        <v>1519</v>
      </c>
      <c r="B17" s="685"/>
      <c r="C17" s="685"/>
      <c r="D17" s="685"/>
      <c r="E17" s="685"/>
      <c r="F17" s="686"/>
    </row>
    <row r="18" spans="1:6">
      <c r="A18" s="419"/>
      <c r="B18" s="419"/>
      <c r="C18" s="406"/>
      <c r="D18" s="406"/>
      <c r="E18" s="406"/>
      <c r="F18" s="406"/>
    </row>
    <row r="19" spans="1:6" hidden="1">
      <c r="A19" s="410"/>
      <c r="B19" s="410"/>
      <c r="C19" s="427"/>
      <c r="D19" s="426"/>
      <c r="E19" s="425"/>
      <c r="F19" s="302"/>
    </row>
    <row r="20" spans="1:6">
      <c r="A20" s="690" t="s">
        <v>1536</v>
      </c>
      <c r="B20" s="690"/>
      <c r="C20" s="392" t="s">
        <v>1535</v>
      </c>
      <c r="D20" s="392" t="s">
        <v>1535</v>
      </c>
      <c r="E20" s="392" t="s">
        <v>1535</v>
      </c>
      <c r="F20" s="417">
        <f>SUM(F18:F19)</f>
        <v>0</v>
      </c>
    </row>
  </sheetData>
  <mergeCells count="14">
    <mergeCell ref="A1:F1"/>
    <mergeCell ref="A5:A7"/>
    <mergeCell ref="B5:B7"/>
    <mergeCell ref="C5:C7"/>
    <mergeCell ref="F5:F7"/>
    <mergeCell ref="A3:F3"/>
    <mergeCell ref="D5:D7"/>
    <mergeCell ref="A13:F13"/>
    <mergeCell ref="E5:E7"/>
    <mergeCell ref="A17:F17"/>
    <mergeCell ref="A20:B20"/>
    <mergeCell ref="A8:F8"/>
    <mergeCell ref="A12:B12"/>
    <mergeCell ref="A16:B16"/>
  </mergeCells>
  <pageMargins left="0.70866141732283472" right="0.39370078740157483" top="0.74803149606299213" bottom="0.74803149606299213" header="0.31496062992125984" footer="0.31496062992125984"/>
  <pageSetup paperSize="9" scale="88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>
      <selection sqref="A1:E1"/>
    </sheetView>
  </sheetViews>
  <sheetFormatPr defaultRowHeight="15"/>
  <cols>
    <col min="1" max="1" width="6.7109375" style="1" customWidth="1"/>
    <col min="2" max="2" width="53.7109375" style="1" customWidth="1"/>
    <col min="3" max="3" width="10.7109375" style="1" customWidth="1"/>
    <col min="4" max="4" width="15.7109375" style="2" customWidth="1"/>
    <col min="5" max="5" width="16.5703125" style="1" customWidth="1"/>
    <col min="6" max="7" width="9.140625" style="1"/>
    <col min="8" max="8" width="16.5703125" style="1" customWidth="1"/>
    <col min="9" max="16384" width="9.140625" style="1"/>
  </cols>
  <sheetData>
    <row r="1" spans="1:5">
      <c r="A1" s="695" t="s">
        <v>1577</v>
      </c>
      <c r="B1" s="695"/>
      <c r="C1" s="695"/>
      <c r="D1" s="695"/>
      <c r="E1" s="695"/>
    </row>
    <row r="2" spans="1:5">
      <c r="A2" s="429"/>
      <c r="B2" s="429"/>
      <c r="C2" s="429"/>
      <c r="D2" s="429"/>
      <c r="E2" s="429"/>
    </row>
    <row r="3" spans="1:5">
      <c r="A3" s="695" t="s">
        <v>1582</v>
      </c>
      <c r="B3" s="695"/>
      <c r="C3" s="695"/>
      <c r="D3" s="695"/>
      <c r="E3" s="695"/>
    </row>
    <row r="4" spans="1:5">
      <c r="A4" s="429"/>
      <c r="B4" s="429"/>
      <c r="C4" s="429"/>
      <c r="D4" s="429"/>
      <c r="E4" s="429"/>
    </row>
    <row r="5" spans="1:5" ht="15" customHeight="1">
      <c r="A5" s="683" t="s">
        <v>89</v>
      </c>
      <c r="B5" s="683" t="s">
        <v>1541</v>
      </c>
      <c r="C5" s="683" t="s">
        <v>1581</v>
      </c>
      <c r="D5" s="687" t="s">
        <v>1580</v>
      </c>
      <c r="E5" s="683" t="s">
        <v>1537</v>
      </c>
    </row>
    <row r="6" spans="1:5">
      <c r="A6" s="683"/>
      <c r="B6" s="683"/>
      <c r="C6" s="683"/>
      <c r="D6" s="688"/>
      <c r="E6" s="683"/>
    </row>
    <row r="7" spans="1:5">
      <c r="A7" s="683"/>
      <c r="B7" s="683"/>
      <c r="C7" s="683"/>
      <c r="D7" s="689"/>
      <c r="E7" s="683"/>
    </row>
    <row r="8" spans="1:5" ht="31.5" customHeight="1">
      <c r="A8" s="696" t="s">
        <v>1522</v>
      </c>
      <c r="B8" s="697"/>
      <c r="C8" s="697"/>
      <c r="D8" s="697"/>
      <c r="E8" s="698"/>
    </row>
    <row r="9" spans="1:5">
      <c r="A9" s="419"/>
      <c r="B9" s="431"/>
      <c r="C9" s="406"/>
      <c r="D9" s="405"/>
      <c r="E9" s="406"/>
    </row>
    <row r="10" spans="1:5" hidden="1">
      <c r="A10" s="410"/>
      <c r="B10" s="410"/>
      <c r="C10" s="427"/>
      <c r="D10" s="428"/>
      <c r="E10" s="302"/>
    </row>
    <row r="11" spans="1:5">
      <c r="A11" s="690" t="s">
        <v>1536</v>
      </c>
      <c r="B11" s="690"/>
      <c r="C11" s="430"/>
      <c r="D11" s="393" t="s">
        <v>1535</v>
      </c>
      <c r="E11" s="417">
        <f>SUM(E9:E10)</f>
        <v>0</v>
      </c>
    </row>
    <row r="12" spans="1:5" ht="15" customHeight="1">
      <c r="A12" s="696" t="s">
        <v>1521</v>
      </c>
      <c r="B12" s="697"/>
      <c r="C12" s="697"/>
      <c r="D12" s="697"/>
      <c r="E12" s="698"/>
    </row>
    <row r="13" spans="1:5">
      <c r="A13" s="419"/>
      <c r="B13" s="431"/>
      <c r="C13" s="406"/>
      <c r="D13" s="405"/>
      <c r="E13" s="406"/>
    </row>
    <row r="14" spans="1:5" hidden="1">
      <c r="A14" s="410"/>
      <c r="B14" s="410"/>
      <c r="C14" s="427"/>
      <c r="D14" s="428"/>
      <c r="E14" s="302"/>
    </row>
    <row r="15" spans="1:5">
      <c r="A15" s="690" t="s">
        <v>1536</v>
      </c>
      <c r="B15" s="690"/>
      <c r="C15" s="430"/>
      <c r="D15" s="393" t="s">
        <v>1535</v>
      </c>
      <c r="E15" s="417">
        <f>SUM(E13:E14)</f>
        <v>0</v>
      </c>
    </row>
    <row r="16" spans="1:5" ht="15" customHeight="1">
      <c r="A16" s="696" t="s">
        <v>1519</v>
      </c>
      <c r="B16" s="697"/>
      <c r="C16" s="697"/>
      <c r="D16" s="697"/>
      <c r="E16" s="698"/>
    </row>
    <row r="17" spans="1:5">
      <c r="A17" s="419"/>
      <c r="B17" s="431"/>
      <c r="C17" s="406"/>
      <c r="D17" s="405"/>
      <c r="E17" s="406"/>
    </row>
    <row r="18" spans="1:5" hidden="1">
      <c r="A18" s="410"/>
      <c r="B18" s="410"/>
      <c r="C18" s="427"/>
      <c r="D18" s="428"/>
      <c r="E18" s="302"/>
    </row>
    <row r="19" spans="1:5">
      <c r="A19" s="690" t="s">
        <v>1536</v>
      </c>
      <c r="B19" s="690"/>
      <c r="C19" s="430"/>
      <c r="D19" s="393" t="s">
        <v>1535</v>
      </c>
      <c r="E19" s="417">
        <f>SUM(E17:E18)</f>
        <v>0</v>
      </c>
    </row>
  </sheetData>
  <mergeCells count="13">
    <mergeCell ref="A19:B19"/>
    <mergeCell ref="A15:B15"/>
    <mergeCell ref="E5:E7"/>
    <mergeCell ref="A11:B11"/>
    <mergeCell ref="B5:B7"/>
    <mergeCell ref="D5:D7"/>
    <mergeCell ref="A1:E1"/>
    <mergeCell ref="A3:E3"/>
    <mergeCell ref="A8:E8"/>
    <mergeCell ref="A12:E12"/>
    <mergeCell ref="A16:E16"/>
    <mergeCell ref="A5:A7"/>
    <mergeCell ref="C5:C7"/>
  </mergeCells>
  <pageMargins left="0.70866141732283472" right="0.39370078740157483" top="0.74803149606299213" bottom="0.74803149606299213" header="0.31496062992125984" footer="0.31496062992125984"/>
  <pageSetup paperSize="9" scale="88" fitToHeight="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>
      <selection sqref="A1:F1"/>
    </sheetView>
  </sheetViews>
  <sheetFormatPr defaultRowHeight="15"/>
  <cols>
    <col min="1" max="1" width="6.7109375" style="1" customWidth="1"/>
    <col min="2" max="2" width="35.7109375" style="1" customWidth="1"/>
    <col min="3" max="3" width="16.7109375" style="1" customWidth="1"/>
    <col min="4" max="4" width="14" style="2" customWidth="1"/>
    <col min="5" max="5" width="13.7109375" style="2" customWidth="1"/>
    <col min="6" max="6" width="16.5703125" style="1" customWidth="1"/>
    <col min="7" max="8" width="9.140625" style="1"/>
    <col min="9" max="9" width="16.5703125" style="1" customWidth="1"/>
    <col min="10" max="16384" width="9.140625" style="1"/>
  </cols>
  <sheetData>
    <row r="1" spans="1:6">
      <c r="A1" s="691" t="s">
        <v>1577</v>
      </c>
      <c r="B1" s="691"/>
      <c r="C1" s="691"/>
      <c r="D1" s="691"/>
      <c r="E1" s="691"/>
      <c r="F1" s="691"/>
    </row>
    <row r="2" spans="1:6">
      <c r="A2" s="433"/>
      <c r="B2" s="433"/>
      <c r="C2" s="433"/>
      <c r="D2" s="433"/>
      <c r="E2" s="433"/>
      <c r="F2" s="433"/>
    </row>
    <row r="3" spans="1:6">
      <c r="A3" s="691" t="s">
        <v>1586</v>
      </c>
      <c r="B3" s="691"/>
      <c r="C3" s="691"/>
      <c r="D3" s="691"/>
      <c r="E3" s="691"/>
      <c r="F3" s="691"/>
    </row>
    <row r="4" spans="1:6">
      <c r="A4" s="433"/>
      <c r="B4" s="433"/>
      <c r="C4" s="433"/>
      <c r="D4" s="433"/>
      <c r="E4" s="433"/>
      <c r="F4" s="433"/>
    </row>
    <row r="5" spans="1:6">
      <c r="A5" s="683" t="s">
        <v>89</v>
      </c>
      <c r="B5" s="683" t="s">
        <v>88</v>
      </c>
      <c r="C5" s="683" t="s">
        <v>1585</v>
      </c>
      <c r="D5" s="683" t="s">
        <v>1584</v>
      </c>
      <c r="E5" s="683" t="s">
        <v>1583</v>
      </c>
      <c r="F5" s="683" t="s">
        <v>1537</v>
      </c>
    </row>
    <row r="6" spans="1:6">
      <c r="A6" s="683"/>
      <c r="B6" s="683"/>
      <c r="C6" s="683"/>
      <c r="D6" s="683"/>
      <c r="E6" s="683"/>
      <c r="F6" s="683"/>
    </row>
    <row r="7" spans="1:6">
      <c r="A7" s="683"/>
      <c r="B7" s="683"/>
      <c r="C7" s="683"/>
      <c r="D7" s="683"/>
      <c r="E7" s="683"/>
      <c r="F7" s="683"/>
    </row>
    <row r="8" spans="1:6" ht="32.25" customHeight="1">
      <c r="A8" s="684" t="s">
        <v>1522</v>
      </c>
      <c r="B8" s="685"/>
      <c r="C8" s="685"/>
      <c r="D8" s="685"/>
      <c r="E8" s="685"/>
      <c r="F8" s="686"/>
    </row>
    <row r="9" spans="1:6">
      <c r="A9" s="410"/>
      <c r="B9" s="410" t="s">
        <v>1587</v>
      </c>
      <c r="C9" s="432">
        <v>127812</v>
      </c>
      <c r="D9" s="432">
        <v>7.73</v>
      </c>
      <c r="E9" s="432"/>
      <c r="F9" s="432">
        <v>987000</v>
      </c>
    </row>
    <row r="10" spans="1:6">
      <c r="A10" s="410"/>
      <c r="B10" s="410" t="s">
        <v>1588</v>
      </c>
      <c r="C10" s="432">
        <v>594</v>
      </c>
      <c r="D10" s="432">
        <v>2323</v>
      </c>
      <c r="E10" s="432"/>
      <c r="F10" s="432">
        <v>1379862</v>
      </c>
    </row>
    <row r="11" spans="1:6">
      <c r="A11" s="410"/>
      <c r="B11" s="410" t="s">
        <v>1589</v>
      </c>
      <c r="C11" s="432">
        <v>2005</v>
      </c>
      <c r="D11" s="432">
        <v>191</v>
      </c>
      <c r="E11" s="432"/>
      <c r="F11" s="432">
        <v>382955</v>
      </c>
    </row>
    <row r="12" spans="1:6">
      <c r="A12" s="410"/>
      <c r="B12" s="410" t="s">
        <v>1590</v>
      </c>
      <c r="C12" s="432">
        <v>794</v>
      </c>
      <c r="D12" s="432">
        <v>27.27</v>
      </c>
      <c r="E12" s="432"/>
      <c r="F12" s="432">
        <v>21653.3</v>
      </c>
    </row>
    <row r="13" spans="1:6">
      <c r="A13" s="410"/>
      <c r="B13" s="410" t="s">
        <v>1591</v>
      </c>
      <c r="C13" s="432">
        <v>20</v>
      </c>
      <c r="D13" s="432">
        <v>3000</v>
      </c>
      <c r="E13" s="432"/>
      <c r="F13" s="432">
        <v>60000</v>
      </c>
    </row>
    <row r="14" spans="1:6" hidden="1">
      <c r="A14" s="410"/>
      <c r="B14" s="410"/>
      <c r="C14" s="432"/>
      <c r="D14" s="432"/>
      <c r="E14" s="435"/>
      <c r="F14" s="432"/>
    </row>
    <row r="15" spans="1:6">
      <c r="A15" s="690" t="s">
        <v>1536</v>
      </c>
      <c r="B15" s="690"/>
      <c r="C15" s="392" t="s">
        <v>1535</v>
      </c>
      <c r="D15" s="392" t="s">
        <v>1535</v>
      </c>
      <c r="E15" s="392" t="s">
        <v>1535</v>
      </c>
      <c r="F15" s="417">
        <f>SUM(F9:F14)</f>
        <v>2831470.3</v>
      </c>
    </row>
    <row r="16" spans="1:6">
      <c r="A16" s="684" t="s">
        <v>1521</v>
      </c>
      <c r="B16" s="685"/>
      <c r="C16" s="685"/>
      <c r="D16" s="685"/>
      <c r="E16" s="685"/>
      <c r="F16" s="686"/>
    </row>
    <row r="17" spans="1:6">
      <c r="A17" s="419"/>
      <c r="B17" s="419"/>
      <c r="C17" s="406"/>
      <c r="D17" s="406"/>
      <c r="E17" s="406"/>
      <c r="F17" s="406"/>
    </row>
    <row r="18" spans="1:6" hidden="1">
      <c r="A18" s="410"/>
      <c r="B18" s="410"/>
      <c r="C18" s="432"/>
      <c r="D18" s="432"/>
      <c r="E18" s="435"/>
      <c r="F18" s="432"/>
    </row>
    <row r="19" spans="1:6">
      <c r="A19" s="690" t="s">
        <v>1536</v>
      </c>
      <c r="B19" s="690"/>
      <c r="C19" s="392" t="s">
        <v>1535</v>
      </c>
      <c r="D19" s="392" t="s">
        <v>1535</v>
      </c>
      <c r="E19" s="392" t="s">
        <v>1535</v>
      </c>
      <c r="F19" s="417">
        <f>SUM(F17:F18)</f>
        <v>0</v>
      </c>
    </row>
    <row r="20" spans="1:6">
      <c r="A20" s="200"/>
      <c r="B20" s="200"/>
      <c r="C20" s="434"/>
      <c r="D20" s="434"/>
      <c r="E20" s="434"/>
      <c r="F20" s="200"/>
    </row>
  </sheetData>
  <mergeCells count="12">
    <mergeCell ref="A1:F1"/>
    <mergeCell ref="A3:F3"/>
    <mergeCell ref="A5:A7"/>
    <mergeCell ref="B5:B7"/>
    <mergeCell ref="C5:C7"/>
    <mergeCell ref="A19:B19"/>
    <mergeCell ref="A8:F8"/>
    <mergeCell ref="A15:B15"/>
    <mergeCell ref="F5:F7"/>
    <mergeCell ref="D5:D7"/>
    <mergeCell ref="E5:E7"/>
    <mergeCell ref="A16:F16"/>
  </mergeCells>
  <pageMargins left="0.70866141732283472" right="0.39370078740157483" top="0.74803149606299213" bottom="0.74803149606299213" header="0.31496062992125984" footer="0.31496062992125984"/>
  <pageSetup paperSize="9" scale="87" fitToHeight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>
      <selection sqref="A1:E1"/>
    </sheetView>
  </sheetViews>
  <sheetFormatPr defaultRowHeight="15"/>
  <cols>
    <col min="1" max="1" width="6.140625" style="1" customWidth="1"/>
    <col min="2" max="2" width="43.7109375" style="1" customWidth="1"/>
    <col min="3" max="3" width="13.7109375" style="1" customWidth="1"/>
    <col min="4" max="4" width="22.7109375" style="2" customWidth="1"/>
    <col min="5" max="5" width="16.5703125" style="1" customWidth="1"/>
    <col min="6" max="7" width="9.140625" style="1"/>
    <col min="8" max="8" width="16.5703125" style="1" customWidth="1"/>
    <col min="9" max="16384" width="9.140625" style="1"/>
  </cols>
  <sheetData>
    <row r="1" spans="1:5">
      <c r="A1" s="691" t="s">
        <v>1577</v>
      </c>
      <c r="B1" s="691"/>
      <c r="C1" s="691"/>
      <c r="D1" s="691"/>
      <c r="E1" s="691"/>
    </row>
    <row r="2" spans="1:5">
      <c r="A2" s="437"/>
      <c r="B2" s="437"/>
      <c r="C2" s="437"/>
      <c r="D2" s="437"/>
      <c r="E2" s="437"/>
    </row>
    <row r="3" spans="1:5">
      <c r="A3" s="691" t="s">
        <v>1595</v>
      </c>
      <c r="B3" s="691"/>
      <c r="C3" s="691"/>
      <c r="D3" s="691"/>
      <c r="E3" s="691"/>
    </row>
    <row r="4" spans="1:5">
      <c r="A4" s="437"/>
      <c r="B4" s="437"/>
      <c r="C4" s="437"/>
      <c r="D4" s="437"/>
      <c r="E4" s="437"/>
    </row>
    <row r="5" spans="1:5" ht="15" customHeight="1">
      <c r="A5" s="683" t="s">
        <v>89</v>
      </c>
      <c r="B5" s="683" t="s">
        <v>88</v>
      </c>
      <c r="C5" s="683" t="s">
        <v>1594</v>
      </c>
      <c r="D5" s="687" t="s">
        <v>1593</v>
      </c>
      <c r="E5" s="683" t="s">
        <v>1592</v>
      </c>
    </row>
    <row r="6" spans="1:5">
      <c r="A6" s="683"/>
      <c r="B6" s="683"/>
      <c r="C6" s="683"/>
      <c r="D6" s="688"/>
      <c r="E6" s="683"/>
    </row>
    <row r="7" spans="1:5">
      <c r="A7" s="683"/>
      <c r="B7" s="683"/>
      <c r="C7" s="683"/>
      <c r="D7" s="689"/>
      <c r="E7" s="683"/>
    </row>
    <row r="8" spans="1:5" ht="30.75" customHeight="1">
      <c r="A8" s="684" t="s">
        <v>1522</v>
      </c>
      <c r="B8" s="685"/>
      <c r="C8" s="685"/>
      <c r="D8" s="685"/>
      <c r="E8" s="686"/>
    </row>
    <row r="9" spans="1:5" s="438" customFormat="1">
      <c r="A9" s="419"/>
      <c r="B9" s="419"/>
      <c r="C9" s="406"/>
      <c r="D9" s="405"/>
      <c r="E9" s="406"/>
    </row>
    <row r="10" spans="1:5" hidden="1">
      <c r="A10" s="410"/>
      <c r="B10" s="410"/>
      <c r="C10" s="436"/>
      <c r="D10" s="436"/>
      <c r="E10" s="302"/>
    </row>
    <row r="11" spans="1:5">
      <c r="A11" s="690" t="s">
        <v>1536</v>
      </c>
      <c r="B11" s="690"/>
      <c r="C11" s="392" t="s">
        <v>1535</v>
      </c>
      <c r="D11" s="393" t="s">
        <v>1535</v>
      </c>
      <c r="E11" s="417">
        <f>SUM(E9:E10)</f>
        <v>0</v>
      </c>
    </row>
    <row r="12" spans="1:5" ht="15" customHeight="1">
      <c r="A12" s="684" t="s">
        <v>1521</v>
      </c>
      <c r="B12" s="685"/>
      <c r="C12" s="685"/>
      <c r="D12" s="685"/>
      <c r="E12" s="686"/>
    </row>
    <row r="13" spans="1:5" s="438" customFormat="1">
      <c r="A13" s="419"/>
      <c r="B13" s="419"/>
      <c r="C13" s="406"/>
      <c r="D13" s="405"/>
      <c r="E13" s="406"/>
    </row>
    <row r="14" spans="1:5" hidden="1">
      <c r="A14" s="410"/>
      <c r="B14" s="410"/>
      <c r="C14" s="436"/>
      <c r="D14" s="436"/>
      <c r="E14" s="302"/>
    </row>
    <row r="15" spans="1:5">
      <c r="A15" s="690" t="s">
        <v>1536</v>
      </c>
      <c r="B15" s="690"/>
      <c r="C15" s="392" t="s">
        <v>1535</v>
      </c>
      <c r="D15" s="393" t="s">
        <v>1535</v>
      </c>
      <c r="E15" s="417">
        <f>SUM(E13:E14)</f>
        <v>0</v>
      </c>
    </row>
    <row r="16" spans="1:5" ht="15" customHeight="1">
      <c r="A16" s="684" t="s">
        <v>1519</v>
      </c>
      <c r="B16" s="685"/>
      <c r="C16" s="685"/>
      <c r="D16" s="685"/>
      <c r="E16" s="686"/>
    </row>
    <row r="17" spans="1:5">
      <c r="A17" s="419"/>
      <c r="B17" s="419"/>
      <c r="C17" s="406"/>
      <c r="D17" s="405"/>
      <c r="E17" s="406"/>
    </row>
    <row r="18" spans="1:5" hidden="1">
      <c r="A18" s="410"/>
      <c r="B18" s="410"/>
      <c r="C18" s="436"/>
      <c r="D18" s="436"/>
      <c r="E18" s="302"/>
    </row>
    <row r="19" spans="1:5">
      <c r="A19" s="690" t="s">
        <v>1536</v>
      </c>
      <c r="B19" s="690"/>
      <c r="C19" s="392" t="s">
        <v>1535</v>
      </c>
      <c r="D19" s="393" t="s">
        <v>1535</v>
      </c>
      <c r="E19" s="417">
        <f>SUM(E17:E18)</f>
        <v>0</v>
      </c>
    </row>
  </sheetData>
  <mergeCells count="13">
    <mergeCell ref="A3:E3"/>
    <mergeCell ref="A1:E1"/>
    <mergeCell ref="E5:E7"/>
    <mergeCell ref="A19:B19"/>
    <mergeCell ref="A5:A7"/>
    <mergeCell ref="D5:D7"/>
    <mergeCell ref="A15:B15"/>
    <mergeCell ref="C5:C7"/>
    <mergeCell ref="A11:B11"/>
    <mergeCell ref="B5:B7"/>
    <mergeCell ref="A8:E8"/>
    <mergeCell ref="A12:E12"/>
    <mergeCell ref="A16:E16"/>
  </mergeCells>
  <pageMargins left="0.70866141732283472" right="0.39370078740157483" top="0.74803149606299213" bottom="0.74803149606299213" header="0.31496062992125984" footer="0.31496062992125984"/>
  <pageSetup paperSize="9" scale="88" fitToHeight="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>
      <selection sqref="A1:E1"/>
    </sheetView>
  </sheetViews>
  <sheetFormatPr defaultRowHeight="15"/>
  <cols>
    <col min="1" max="1" width="6.140625" style="1" customWidth="1"/>
    <col min="2" max="2" width="28.85546875" style="1" customWidth="1"/>
    <col min="3" max="3" width="41.7109375" style="1" customWidth="1"/>
    <col min="4" max="4" width="10.140625" style="2" customWidth="1"/>
    <col min="5" max="5" width="16.5703125" style="1" customWidth="1"/>
    <col min="6" max="7" width="9.140625" style="1"/>
    <col min="8" max="8" width="16.5703125" style="1" customWidth="1"/>
    <col min="9" max="16384" width="9.140625" style="1"/>
  </cols>
  <sheetData>
    <row r="1" spans="1:5">
      <c r="A1" s="691" t="s">
        <v>1577</v>
      </c>
      <c r="B1" s="691"/>
      <c r="C1" s="691"/>
      <c r="D1" s="691"/>
      <c r="E1" s="691"/>
    </row>
    <row r="2" spans="1:5">
      <c r="A2" s="439"/>
      <c r="B2" s="439"/>
      <c r="C2" s="439"/>
      <c r="D2" s="439"/>
      <c r="E2" s="439"/>
    </row>
    <row r="3" spans="1:5">
      <c r="A3" s="691" t="s">
        <v>1599</v>
      </c>
      <c r="B3" s="691"/>
      <c r="C3" s="691"/>
      <c r="D3" s="691"/>
      <c r="E3" s="691"/>
    </row>
    <row r="4" spans="1:5">
      <c r="A4" s="439"/>
      <c r="B4" s="439"/>
      <c r="C4" s="439"/>
      <c r="D4" s="439"/>
      <c r="E4" s="439"/>
    </row>
    <row r="5" spans="1:5" ht="15" customHeight="1">
      <c r="A5" s="683" t="s">
        <v>89</v>
      </c>
      <c r="B5" s="683" t="s">
        <v>1541</v>
      </c>
      <c r="C5" s="683" t="s">
        <v>1598</v>
      </c>
      <c r="D5" s="687" t="s">
        <v>1597</v>
      </c>
      <c r="E5" s="683" t="s">
        <v>1596</v>
      </c>
    </row>
    <row r="6" spans="1:5">
      <c r="A6" s="683"/>
      <c r="B6" s="683"/>
      <c r="C6" s="683"/>
      <c r="D6" s="688"/>
      <c r="E6" s="683"/>
    </row>
    <row r="7" spans="1:5">
      <c r="A7" s="683"/>
      <c r="B7" s="683"/>
      <c r="C7" s="683"/>
      <c r="D7" s="689"/>
      <c r="E7" s="683"/>
    </row>
    <row r="8" spans="1:5" ht="30" customHeight="1">
      <c r="A8" s="696" t="s">
        <v>1522</v>
      </c>
      <c r="B8" s="697"/>
      <c r="C8" s="697"/>
      <c r="D8" s="697"/>
      <c r="E8" s="698"/>
    </row>
    <row r="9" spans="1:5" ht="30">
      <c r="A9" s="414"/>
      <c r="B9" s="414" t="s">
        <v>1609</v>
      </c>
      <c r="C9" s="446" t="s">
        <v>1600</v>
      </c>
      <c r="D9" s="412">
        <v>10</v>
      </c>
      <c r="E9" s="446">
        <v>432000</v>
      </c>
    </row>
    <row r="10" spans="1:5" ht="30">
      <c r="A10" s="414"/>
      <c r="B10" s="414" t="s">
        <v>1610</v>
      </c>
      <c r="C10" s="446" t="s">
        <v>1604</v>
      </c>
      <c r="D10" s="412">
        <v>1</v>
      </c>
      <c r="E10" s="446">
        <v>250000</v>
      </c>
    </row>
    <row r="11" spans="1:5" ht="30">
      <c r="A11" s="414"/>
      <c r="B11" s="414" t="s">
        <v>1611</v>
      </c>
      <c r="C11" s="446" t="s">
        <v>1600</v>
      </c>
      <c r="D11" s="412">
        <v>1</v>
      </c>
      <c r="E11" s="446">
        <v>13224</v>
      </c>
    </row>
    <row r="12" spans="1:5" ht="30">
      <c r="A12" s="414"/>
      <c r="B12" s="414" t="s">
        <v>1612</v>
      </c>
      <c r="C12" s="446" t="s">
        <v>1600</v>
      </c>
      <c r="D12" s="412">
        <v>1</v>
      </c>
      <c r="E12" s="446">
        <v>10930.4</v>
      </c>
    </row>
    <row r="13" spans="1:5" ht="30">
      <c r="A13" s="414"/>
      <c r="B13" s="414" t="s">
        <v>1613</v>
      </c>
      <c r="C13" s="446" t="s">
        <v>1604</v>
      </c>
      <c r="D13" s="412">
        <v>1</v>
      </c>
      <c r="E13" s="446">
        <v>100000</v>
      </c>
    </row>
    <row r="14" spans="1:5">
      <c r="A14" s="414"/>
      <c r="B14" s="414" t="s">
        <v>1614</v>
      </c>
      <c r="C14" s="446" t="s">
        <v>1604</v>
      </c>
      <c r="D14" s="412">
        <v>1</v>
      </c>
      <c r="E14" s="446">
        <v>744000</v>
      </c>
    </row>
    <row r="15" spans="1:5" ht="30">
      <c r="A15" s="414"/>
      <c r="B15" s="414" t="s">
        <v>1603</v>
      </c>
      <c r="C15" s="446" t="s">
        <v>1600</v>
      </c>
      <c r="D15" s="412">
        <v>1</v>
      </c>
      <c r="E15" s="446">
        <v>97094.32</v>
      </c>
    </row>
    <row r="16" spans="1:5" hidden="1">
      <c r="A16" s="445"/>
      <c r="B16" s="445"/>
      <c r="C16" s="443"/>
      <c r="D16" s="444"/>
      <c r="E16" s="443"/>
    </row>
    <row r="17" spans="1:5">
      <c r="A17" s="690" t="s">
        <v>1536</v>
      </c>
      <c r="B17" s="690"/>
      <c r="C17" s="392" t="s">
        <v>1535</v>
      </c>
      <c r="D17" s="393" t="s">
        <v>1535</v>
      </c>
      <c r="E17" s="407">
        <f>SUM(E9:E16)</f>
        <v>1647248.72</v>
      </c>
    </row>
    <row r="18" spans="1:5" ht="28.5" customHeight="1">
      <c r="A18" s="696" t="s">
        <v>1521</v>
      </c>
      <c r="B18" s="697"/>
      <c r="C18" s="697"/>
      <c r="D18" s="697"/>
      <c r="E18" s="698"/>
    </row>
    <row r="19" spans="1:5" ht="45">
      <c r="A19" s="414"/>
      <c r="B19" s="414" t="s">
        <v>1601</v>
      </c>
      <c r="C19" s="446" t="s">
        <v>1600</v>
      </c>
      <c r="D19" s="412">
        <v>1</v>
      </c>
      <c r="E19" s="446">
        <v>44000</v>
      </c>
    </row>
    <row r="20" spans="1:5" ht="30">
      <c r="A20" s="414"/>
      <c r="B20" s="414" t="s">
        <v>1602</v>
      </c>
      <c r="C20" s="446" t="s">
        <v>1600</v>
      </c>
      <c r="D20" s="412">
        <v>1</v>
      </c>
      <c r="E20" s="446">
        <v>25000</v>
      </c>
    </row>
    <row r="21" spans="1:5" ht="30">
      <c r="A21" s="414"/>
      <c r="B21" s="414" t="s">
        <v>1603</v>
      </c>
      <c r="C21" s="446" t="s">
        <v>1600</v>
      </c>
      <c r="D21" s="412">
        <v>1</v>
      </c>
      <c r="E21" s="446">
        <v>256914</v>
      </c>
    </row>
    <row r="22" spans="1:5">
      <c r="A22" s="414"/>
      <c r="B22" s="414" t="s">
        <v>1605</v>
      </c>
      <c r="C22" s="446" t="s">
        <v>1604</v>
      </c>
      <c r="D22" s="412">
        <v>1</v>
      </c>
      <c r="E22" s="446">
        <v>60000</v>
      </c>
    </row>
    <row r="23" spans="1:5" ht="30">
      <c r="A23" s="414"/>
      <c r="B23" s="414" t="s">
        <v>1606</v>
      </c>
      <c r="C23" s="446" t="s">
        <v>1604</v>
      </c>
      <c r="D23" s="412">
        <v>1</v>
      </c>
      <c r="E23" s="446">
        <v>25000</v>
      </c>
    </row>
    <row r="24" spans="1:5" ht="30">
      <c r="A24" s="414"/>
      <c r="B24" s="414" t="s">
        <v>1607</v>
      </c>
      <c r="C24" s="446" t="s">
        <v>1604</v>
      </c>
      <c r="D24" s="412">
        <v>1</v>
      </c>
      <c r="E24" s="446">
        <v>17086</v>
      </c>
    </row>
    <row r="25" spans="1:5" ht="30">
      <c r="A25" s="414"/>
      <c r="B25" s="414" t="s">
        <v>1608</v>
      </c>
      <c r="C25" s="446" t="s">
        <v>1600</v>
      </c>
      <c r="D25" s="412">
        <v>1</v>
      </c>
      <c r="E25" s="446">
        <v>72000</v>
      </c>
    </row>
    <row r="26" spans="1:5" ht="45">
      <c r="A26" s="414"/>
      <c r="B26" s="414" t="s">
        <v>222</v>
      </c>
      <c r="C26" s="446" t="s">
        <v>1604</v>
      </c>
      <c r="D26" s="412"/>
      <c r="E26" s="446">
        <v>400000</v>
      </c>
    </row>
    <row r="27" spans="1:5" hidden="1">
      <c r="A27" s="445"/>
      <c r="B27" s="445"/>
      <c r="C27" s="443"/>
      <c r="D27" s="444"/>
      <c r="E27" s="443"/>
    </row>
    <row r="28" spans="1:5">
      <c r="A28" s="690" t="s">
        <v>1536</v>
      </c>
      <c r="B28" s="690"/>
      <c r="C28" s="392" t="s">
        <v>1535</v>
      </c>
      <c r="D28" s="393" t="s">
        <v>1535</v>
      </c>
      <c r="E28" s="407">
        <f>SUM(E19:E27)</f>
        <v>900000</v>
      </c>
    </row>
    <row r="29" spans="1:5" ht="27.75" customHeight="1">
      <c r="A29" s="696" t="s">
        <v>1519</v>
      </c>
      <c r="B29" s="697"/>
      <c r="C29" s="697"/>
      <c r="D29" s="697"/>
      <c r="E29" s="698"/>
    </row>
    <row r="30" spans="1:5">
      <c r="A30" s="447"/>
      <c r="B30" s="447"/>
      <c r="C30" s="448"/>
      <c r="D30" s="449"/>
      <c r="E30" s="448"/>
    </row>
    <row r="31" spans="1:5" hidden="1">
      <c r="A31" s="441"/>
      <c r="B31" s="441"/>
      <c r="C31" s="441"/>
      <c r="D31" s="442"/>
      <c r="E31" s="441"/>
    </row>
    <row r="32" spans="1:5">
      <c r="A32" s="690" t="s">
        <v>1536</v>
      </c>
      <c r="B32" s="690"/>
      <c r="C32" s="392" t="s">
        <v>1535</v>
      </c>
      <c r="D32" s="393" t="s">
        <v>1535</v>
      </c>
      <c r="E32" s="440">
        <f>SUM(E30:E31)</f>
        <v>0</v>
      </c>
    </row>
  </sheetData>
  <mergeCells count="13">
    <mergeCell ref="A1:E1"/>
    <mergeCell ref="A3:E3"/>
    <mergeCell ref="A29:E29"/>
    <mergeCell ref="A32:B32"/>
    <mergeCell ref="A28:B28"/>
    <mergeCell ref="A17:B17"/>
    <mergeCell ref="A5:A7"/>
    <mergeCell ref="B5:B7"/>
    <mergeCell ref="C5:C7"/>
    <mergeCell ref="E5:E7"/>
    <mergeCell ref="D5:D7"/>
    <mergeCell ref="A18:E18"/>
    <mergeCell ref="A8:E8"/>
  </mergeCells>
  <pageMargins left="0.70866141732283472" right="0.39370078740157483" top="0.74803149606299213" bottom="0.74803149606299213" header="0.31496062992125984" footer="0.31496062992125984"/>
  <pageSetup paperSize="9" scale="87" fitToHeight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>
      <selection activeCell="C29" sqref="C29"/>
    </sheetView>
  </sheetViews>
  <sheetFormatPr defaultRowHeight="15"/>
  <cols>
    <col min="1" max="1" width="6.7109375" style="1" customWidth="1"/>
    <col min="2" max="2" width="28.85546875" style="1" customWidth="1"/>
    <col min="3" max="3" width="34.7109375" style="1" customWidth="1"/>
    <col min="4" max="4" width="16.7109375" style="2" customWidth="1"/>
    <col min="5" max="5" width="16.5703125" style="1" customWidth="1"/>
    <col min="6" max="7" width="9.140625" style="1"/>
    <col min="8" max="8" width="16.5703125" style="1" customWidth="1"/>
    <col min="9" max="16384" width="9.140625" style="1"/>
  </cols>
  <sheetData>
    <row r="1" spans="1:5">
      <c r="A1" s="691" t="s">
        <v>1577</v>
      </c>
      <c r="B1" s="691"/>
      <c r="C1" s="691"/>
      <c r="D1" s="691"/>
      <c r="E1" s="691"/>
    </row>
    <row r="2" spans="1:5">
      <c r="A2" s="200"/>
      <c r="B2" s="200"/>
      <c r="C2" s="200"/>
      <c r="D2" s="200"/>
      <c r="E2" s="453"/>
    </row>
    <row r="3" spans="1:5">
      <c r="A3" s="691" t="s">
        <v>1616</v>
      </c>
      <c r="B3" s="691"/>
      <c r="C3" s="691"/>
      <c r="D3" s="691"/>
      <c r="E3" s="691"/>
    </row>
    <row r="4" spans="1:5">
      <c r="A4" s="451"/>
      <c r="B4" s="451"/>
      <c r="C4" s="451"/>
      <c r="D4" s="451"/>
      <c r="E4" s="451"/>
    </row>
    <row r="5" spans="1:5" ht="15" customHeight="1">
      <c r="A5" s="683" t="s">
        <v>89</v>
      </c>
      <c r="B5" s="683" t="s">
        <v>1541</v>
      </c>
      <c r="C5" s="683"/>
      <c r="D5" s="687" t="s">
        <v>1615</v>
      </c>
      <c r="E5" s="683" t="s">
        <v>1596</v>
      </c>
    </row>
    <row r="6" spans="1:5">
      <c r="A6" s="683"/>
      <c r="B6" s="683"/>
      <c r="C6" s="683"/>
      <c r="D6" s="688"/>
      <c r="E6" s="683"/>
    </row>
    <row r="7" spans="1:5">
      <c r="A7" s="683"/>
      <c r="B7" s="683"/>
      <c r="C7" s="683"/>
      <c r="D7" s="689"/>
      <c r="E7" s="683"/>
    </row>
    <row r="8" spans="1:5" ht="31.5" customHeight="1">
      <c r="A8" s="696" t="s">
        <v>1522</v>
      </c>
      <c r="B8" s="697"/>
      <c r="C8" s="697"/>
      <c r="D8" s="697"/>
      <c r="E8" s="698"/>
    </row>
    <row r="9" spans="1:5">
      <c r="A9" s="410"/>
      <c r="B9" s="699" t="s">
        <v>1621</v>
      </c>
      <c r="C9" s="700"/>
      <c r="D9" s="398">
        <v>2</v>
      </c>
      <c r="E9" s="302">
        <v>868000</v>
      </c>
    </row>
    <row r="10" spans="1:5">
      <c r="A10" s="410"/>
      <c r="B10" s="699" t="s">
        <v>1622</v>
      </c>
      <c r="C10" s="700"/>
      <c r="D10" s="398">
        <v>1</v>
      </c>
      <c r="E10" s="302">
        <v>220000</v>
      </c>
    </row>
    <row r="11" spans="1:5">
      <c r="A11" s="410"/>
      <c r="B11" s="699" t="s">
        <v>1619</v>
      </c>
      <c r="C11" s="700"/>
      <c r="D11" s="398">
        <v>7</v>
      </c>
      <c r="E11" s="302">
        <v>150000</v>
      </c>
    </row>
    <row r="12" spans="1:5">
      <c r="A12" s="410"/>
      <c r="B12" s="699" t="s">
        <v>1623</v>
      </c>
      <c r="C12" s="700"/>
      <c r="D12" s="398">
        <v>3</v>
      </c>
      <c r="E12" s="302">
        <v>30000</v>
      </c>
    </row>
    <row r="13" spans="1:5">
      <c r="A13" s="410"/>
      <c r="B13" s="699" t="s">
        <v>1624</v>
      </c>
      <c r="C13" s="700"/>
      <c r="D13" s="398"/>
      <c r="E13" s="302">
        <v>20000</v>
      </c>
    </row>
    <row r="14" spans="1:5">
      <c r="A14" s="410"/>
      <c r="B14" s="699" t="s">
        <v>1625</v>
      </c>
      <c r="C14" s="700"/>
      <c r="D14" s="398">
        <v>3</v>
      </c>
      <c r="E14" s="302">
        <v>376221.63</v>
      </c>
    </row>
    <row r="15" spans="1:5" hidden="1">
      <c r="A15" s="410"/>
      <c r="B15" s="410"/>
      <c r="C15" s="410"/>
      <c r="D15" s="450"/>
      <c r="E15" s="302"/>
    </row>
    <row r="16" spans="1:5">
      <c r="A16" s="690" t="s">
        <v>1536</v>
      </c>
      <c r="B16" s="690"/>
      <c r="C16" s="690"/>
      <c r="D16" s="452"/>
      <c r="E16" s="417">
        <f>SUM(E9:E15)</f>
        <v>1664221.63</v>
      </c>
    </row>
    <row r="17" spans="1:5">
      <c r="A17" s="696" t="s">
        <v>1521</v>
      </c>
      <c r="B17" s="697"/>
      <c r="C17" s="697"/>
      <c r="D17" s="697"/>
      <c r="E17" s="698"/>
    </row>
    <row r="18" spans="1:5">
      <c r="A18" s="410"/>
      <c r="B18" s="699" t="s">
        <v>1617</v>
      </c>
      <c r="C18" s="700"/>
      <c r="D18" s="398">
        <v>1</v>
      </c>
      <c r="E18" s="302">
        <v>160000</v>
      </c>
    </row>
    <row r="19" spans="1:5">
      <c r="A19" s="410"/>
      <c r="B19" s="699" t="s">
        <v>1618</v>
      </c>
      <c r="C19" s="700"/>
      <c r="D19" s="398"/>
      <c r="E19" s="302">
        <v>162044.17000000001</v>
      </c>
    </row>
    <row r="20" spans="1:5">
      <c r="A20" s="410"/>
      <c r="B20" s="699" t="s">
        <v>1619</v>
      </c>
      <c r="C20" s="700"/>
      <c r="D20" s="398">
        <v>8</v>
      </c>
      <c r="E20" s="302">
        <v>250000</v>
      </c>
    </row>
    <row r="21" spans="1:5">
      <c r="A21" s="410"/>
      <c r="B21" s="699" t="s">
        <v>1620</v>
      </c>
      <c r="C21" s="700"/>
      <c r="D21" s="398">
        <v>15</v>
      </c>
      <c r="E21" s="302">
        <v>350000</v>
      </c>
    </row>
    <row r="22" spans="1:5" hidden="1">
      <c r="A22" s="410"/>
      <c r="B22" s="410"/>
      <c r="C22" s="410"/>
      <c r="D22" s="450"/>
      <c r="E22" s="302"/>
    </row>
    <row r="23" spans="1:5">
      <c r="A23" s="690" t="s">
        <v>1536</v>
      </c>
      <c r="B23" s="690"/>
      <c r="C23" s="690"/>
      <c r="D23" s="452"/>
      <c r="E23" s="417">
        <f>SUM(E18:E22)</f>
        <v>922044.17</v>
      </c>
    </row>
    <row r="24" spans="1:5">
      <c r="A24" s="696" t="s">
        <v>1519</v>
      </c>
      <c r="B24" s="697"/>
      <c r="C24" s="697"/>
      <c r="D24" s="697"/>
      <c r="E24" s="698"/>
    </row>
    <row r="25" spans="1:5">
      <c r="A25" s="419"/>
      <c r="B25" s="701"/>
      <c r="C25" s="701"/>
      <c r="D25" s="405"/>
      <c r="E25" s="406"/>
    </row>
    <row r="26" spans="1:5" hidden="1">
      <c r="A26" s="410"/>
      <c r="B26" s="410"/>
      <c r="C26" s="410"/>
      <c r="D26" s="450"/>
      <c r="E26" s="302"/>
    </row>
    <row r="27" spans="1:5">
      <c r="A27" s="690" t="s">
        <v>1536</v>
      </c>
      <c r="B27" s="690"/>
      <c r="C27" s="690"/>
      <c r="D27" s="452"/>
      <c r="E27" s="417">
        <f>SUM(E25:E26)</f>
        <v>0</v>
      </c>
    </row>
  </sheetData>
  <mergeCells count="23">
    <mergeCell ref="B11:C11"/>
    <mergeCell ref="B13:C13"/>
    <mergeCell ref="B14:C14"/>
    <mergeCell ref="A1:E1"/>
    <mergeCell ref="A3:E3"/>
    <mergeCell ref="A5:A7"/>
    <mergeCell ref="E5:E7"/>
    <mergeCell ref="A27:C27"/>
    <mergeCell ref="A23:C23"/>
    <mergeCell ref="D5:D7"/>
    <mergeCell ref="B12:C12"/>
    <mergeCell ref="B5:C7"/>
    <mergeCell ref="B19:C19"/>
    <mergeCell ref="B20:C20"/>
    <mergeCell ref="B21:C21"/>
    <mergeCell ref="B9:C9"/>
    <mergeCell ref="B25:C25"/>
    <mergeCell ref="A16:C16"/>
    <mergeCell ref="A8:E8"/>
    <mergeCell ref="A17:E17"/>
    <mergeCell ref="A24:E24"/>
    <mergeCell ref="B18:C18"/>
    <mergeCell ref="B10:C10"/>
  </mergeCells>
  <pageMargins left="0.70866141732283472" right="0.39370078740157483" top="0.74803149606299213" bottom="0.74803149606299213" header="0.31496062992125984" footer="0.31496062992125984"/>
  <pageSetup paperSize="9" scale="88" fitToHeight="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>
      <selection sqref="A1:F1"/>
    </sheetView>
  </sheetViews>
  <sheetFormatPr defaultRowHeight="15"/>
  <cols>
    <col min="1" max="1" width="9.140625" style="1" customWidth="1"/>
    <col min="2" max="2" width="28.85546875" style="1" customWidth="1"/>
    <col min="3" max="3" width="16.7109375" style="1" customWidth="1"/>
    <col min="4" max="4" width="14" style="2" customWidth="1"/>
    <col min="5" max="5" width="18.7109375" style="2" customWidth="1"/>
    <col min="6" max="6" width="16.5703125" style="1" customWidth="1"/>
    <col min="7" max="8" width="9.140625" style="1"/>
    <col min="9" max="9" width="16.5703125" style="1" customWidth="1"/>
    <col min="10" max="16384" width="9.140625" style="1"/>
  </cols>
  <sheetData>
    <row r="1" spans="1:6">
      <c r="A1" s="691" t="s">
        <v>1577</v>
      </c>
      <c r="B1" s="691"/>
      <c r="C1" s="691"/>
      <c r="D1" s="691"/>
      <c r="E1" s="691"/>
      <c r="F1" s="691"/>
    </row>
    <row r="2" spans="1:6">
      <c r="A2" s="455"/>
      <c r="B2" s="455"/>
      <c r="C2" s="455"/>
      <c r="D2" s="455"/>
      <c r="E2" s="455"/>
      <c r="F2" s="455"/>
    </row>
    <row r="3" spans="1:6">
      <c r="A3" s="691" t="s">
        <v>1627</v>
      </c>
      <c r="B3" s="691"/>
      <c r="C3" s="691"/>
      <c r="D3" s="691"/>
      <c r="E3" s="691"/>
      <c r="F3" s="691"/>
    </row>
    <row r="4" spans="1:6">
      <c r="A4" s="455"/>
      <c r="B4" s="455"/>
      <c r="C4" s="455"/>
      <c r="D4" s="455"/>
      <c r="E4" s="455"/>
      <c r="F4" s="455"/>
    </row>
    <row r="5" spans="1:6">
      <c r="A5" s="683" t="s">
        <v>89</v>
      </c>
      <c r="B5" s="683" t="s">
        <v>1541</v>
      </c>
      <c r="C5" s="683" t="s">
        <v>1594</v>
      </c>
      <c r="D5" s="683" t="s">
        <v>1626</v>
      </c>
      <c r="E5" s="683"/>
      <c r="F5" s="683" t="s">
        <v>1537</v>
      </c>
    </row>
    <row r="6" spans="1:6">
      <c r="A6" s="683"/>
      <c r="B6" s="683"/>
      <c r="C6" s="683"/>
      <c r="D6" s="683"/>
      <c r="E6" s="683"/>
      <c r="F6" s="683"/>
    </row>
    <row r="7" spans="1:6">
      <c r="A7" s="683"/>
      <c r="B7" s="683"/>
      <c r="C7" s="683"/>
      <c r="D7" s="683"/>
      <c r="E7" s="683"/>
      <c r="F7" s="683"/>
    </row>
    <row r="8" spans="1:6" ht="30.75" customHeight="1">
      <c r="A8" s="707" t="s">
        <v>1522</v>
      </c>
      <c r="B8" s="707"/>
      <c r="C8" s="707"/>
      <c r="D8" s="707"/>
      <c r="E8" s="707"/>
      <c r="F8" s="707"/>
    </row>
    <row r="9" spans="1:6">
      <c r="A9" s="410"/>
      <c r="B9" s="410" t="s">
        <v>1628</v>
      </c>
      <c r="C9" s="454">
        <v>235</v>
      </c>
      <c r="D9" s="703">
        <v>428</v>
      </c>
      <c r="E9" s="704"/>
      <c r="F9" s="454">
        <v>100599.34</v>
      </c>
    </row>
    <row r="10" spans="1:6" hidden="1">
      <c r="A10" s="410"/>
      <c r="B10" s="410"/>
      <c r="C10" s="454"/>
      <c r="D10" s="398"/>
      <c r="E10" s="457"/>
      <c r="F10" s="454"/>
    </row>
    <row r="11" spans="1:6">
      <c r="A11" s="690" t="s">
        <v>1536</v>
      </c>
      <c r="B11" s="690"/>
      <c r="C11" s="430"/>
      <c r="D11" s="702" t="s">
        <v>1535</v>
      </c>
      <c r="E11" s="702"/>
      <c r="F11" s="417">
        <f>SUM(F9:F10)</f>
        <v>100599.34</v>
      </c>
    </row>
    <row r="12" spans="1:6">
      <c r="A12" s="684" t="s">
        <v>1521</v>
      </c>
      <c r="B12" s="685"/>
      <c r="C12" s="685"/>
      <c r="D12" s="685"/>
      <c r="E12" s="685"/>
      <c r="F12" s="686"/>
    </row>
    <row r="13" spans="1:6">
      <c r="A13" s="410"/>
      <c r="B13" s="410" t="s">
        <v>1628</v>
      </c>
      <c r="C13" s="454">
        <v>1000</v>
      </c>
      <c r="D13" s="703">
        <v>450</v>
      </c>
      <c r="E13" s="704"/>
      <c r="F13" s="454">
        <v>450000</v>
      </c>
    </row>
    <row r="14" spans="1:6">
      <c r="A14" s="410"/>
      <c r="B14" s="410" t="s">
        <v>1629</v>
      </c>
      <c r="C14" s="454">
        <v>25</v>
      </c>
      <c r="D14" s="703">
        <v>20000</v>
      </c>
      <c r="E14" s="704"/>
      <c r="F14" s="454">
        <v>500000</v>
      </c>
    </row>
    <row r="15" spans="1:6">
      <c r="A15" s="410"/>
      <c r="B15" s="410" t="s">
        <v>1630</v>
      </c>
      <c r="C15" s="454">
        <v>350</v>
      </c>
      <c r="D15" s="703">
        <v>285.7</v>
      </c>
      <c r="E15" s="704"/>
      <c r="F15" s="454">
        <v>100000</v>
      </c>
    </row>
    <row r="16" spans="1:6" hidden="1">
      <c r="A16" s="410"/>
      <c r="B16" s="410"/>
      <c r="C16" s="454"/>
      <c r="D16" s="398"/>
      <c r="E16" s="457"/>
      <c r="F16" s="454"/>
    </row>
    <row r="17" spans="1:6">
      <c r="A17" s="690" t="s">
        <v>1536</v>
      </c>
      <c r="B17" s="690"/>
      <c r="C17" s="430"/>
      <c r="D17" s="702" t="s">
        <v>1535</v>
      </c>
      <c r="E17" s="702"/>
      <c r="F17" s="417">
        <f>SUM(F13:F16)</f>
        <v>1050000</v>
      </c>
    </row>
    <row r="18" spans="1:6">
      <c r="A18" s="684" t="s">
        <v>1519</v>
      </c>
      <c r="B18" s="685"/>
      <c r="C18" s="685"/>
      <c r="D18" s="685"/>
      <c r="E18" s="685"/>
      <c r="F18" s="686"/>
    </row>
    <row r="19" spans="1:6">
      <c r="A19" s="456"/>
      <c r="B19" s="456"/>
      <c r="C19" s="406"/>
      <c r="D19" s="705"/>
      <c r="E19" s="706"/>
      <c r="F19" s="406"/>
    </row>
    <row r="20" spans="1:6" hidden="1">
      <c r="A20" s="410"/>
      <c r="B20" s="410"/>
      <c r="C20" s="454"/>
      <c r="D20" s="398"/>
      <c r="E20" s="457"/>
      <c r="F20" s="454"/>
    </row>
    <row r="21" spans="1:6">
      <c r="A21" s="690" t="s">
        <v>1536</v>
      </c>
      <c r="B21" s="690"/>
      <c r="C21" s="430"/>
      <c r="D21" s="702" t="s">
        <v>1535</v>
      </c>
      <c r="E21" s="702"/>
      <c r="F21" s="417">
        <f>SUM(F19:F20)</f>
        <v>0</v>
      </c>
    </row>
  </sheetData>
  <mergeCells count="21">
    <mergeCell ref="A21:B21"/>
    <mergeCell ref="D21:E21"/>
    <mergeCell ref="A18:F18"/>
    <mergeCell ref="D19:E19"/>
    <mergeCell ref="A8:F8"/>
    <mergeCell ref="C5:C7"/>
    <mergeCell ref="D14:E14"/>
    <mergeCell ref="D15:E15"/>
    <mergeCell ref="D9:E9"/>
    <mergeCell ref="A3:F3"/>
    <mergeCell ref="A1:F1"/>
    <mergeCell ref="A11:B11"/>
    <mergeCell ref="D17:E17"/>
    <mergeCell ref="D11:E11"/>
    <mergeCell ref="A12:F12"/>
    <mergeCell ref="A17:B17"/>
    <mergeCell ref="F5:F7"/>
    <mergeCell ref="D13:E13"/>
    <mergeCell ref="A5:A7"/>
    <mergeCell ref="B5:B7"/>
    <mergeCell ref="D5:E7"/>
  </mergeCells>
  <pageMargins left="0.70866141732283472" right="0.39370078740157483" top="0.74803149606299213" bottom="0.74803149606299213" header="0.31496062992125984" footer="0.31496062992125984"/>
  <pageSetup paperSize="9" scale="87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23"/>
  <sheetViews>
    <sheetView workbookViewId="0">
      <pane ySplit="7" topLeftCell="A8" activePane="bottomLeft" state="frozen"/>
      <selection activeCell="C1" sqref="C1"/>
      <selection pane="bottomLeft"/>
    </sheetView>
  </sheetViews>
  <sheetFormatPr defaultRowHeight="15"/>
  <cols>
    <col min="1" max="1" width="9" style="1" customWidth="1"/>
    <col min="2" max="2" width="25" style="1" customWidth="1"/>
    <col min="3" max="3" width="13.42578125" style="1" customWidth="1"/>
    <col min="4" max="4" width="7" style="2" bestFit="1" customWidth="1"/>
    <col min="5" max="5" width="17.28515625" style="71" customWidth="1"/>
    <col min="6" max="6" width="17.28515625" style="2" customWidth="1"/>
    <col min="7" max="7" width="17.28515625" style="1" customWidth="1"/>
    <col min="8" max="8" width="22" style="1" customWidth="1"/>
    <col min="9" max="15" width="17.42578125" style="1" customWidth="1"/>
    <col min="16" max="17" width="17.28515625" style="1" customWidth="1"/>
    <col min="18" max="16384" width="9.140625" style="1"/>
  </cols>
  <sheetData>
    <row r="1" spans="1:102" ht="6" customHeight="1">
      <c r="A1" s="116"/>
      <c r="B1" s="116"/>
      <c r="C1" s="125"/>
      <c r="D1" s="116"/>
      <c r="E1" s="124"/>
      <c r="F1" s="116"/>
      <c r="G1" s="116"/>
      <c r="H1" s="123"/>
      <c r="I1" s="123"/>
      <c r="J1" s="123"/>
      <c r="K1" s="123"/>
      <c r="L1" s="123"/>
      <c r="M1" s="116"/>
    </row>
    <row r="2" spans="1:102" ht="15" customHeight="1">
      <c r="A2" s="499" t="s">
        <v>427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111"/>
      <c r="O2" s="12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</row>
    <row r="3" spans="1:102">
      <c r="A3" s="120"/>
      <c r="B3" s="120"/>
      <c r="C3" s="120"/>
      <c r="D3" s="120"/>
      <c r="E3" s="121"/>
      <c r="F3" s="120"/>
      <c r="G3" s="119"/>
      <c r="H3" s="118"/>
      <c r="I3" s="118"/>
      <c r="J3" s="507"/>
      <c r="K3" s="507"/>
      <c r="L3" s="117"/>
      <c r="M3" s="116"/>
      <c r="N3" s="11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</row>
    <row r="4" spans="1:102">
      <c r="A4" s="504" t="s">
        <v>89</v>
      </c>
      <c r="B4" s="504" t="s">
        <v>88</v>
      </c>
      <c r="C4" s="506" t="s">
        <v>426</v>
      </c>
      <c r="D4" s="506" t="s">
        <v>425</v>
      </c>
      <c r="E4" s="515" t="s">
        <v>424</v>
      </c>
      <c r="F4" s="500" t="s">
        <v>130</v>
      </c>
      <c r="G4" s="501"/>
      <c r="H4" s="501"/>
      <c r="I4" s="501"/>
      <c r="J4" s="501"/>
      <c r="K4" s="501"/>
      <c r="L4" s="501"/>
      <c r="M4" s="502"/>
      <c r="N4" s="11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</row>
    <row r="5" spans="1:102">
      <c r="A5" s="504"/>
      <c r="B5" s="504"/>
      <c r="C5" s="506"/>
      <c r="D5" s="506"/>
      <c r="E5" s="516"/>
      <c r="F5" s="512" t="s">
        <v>423</v>
      </c>
      <c r="G5" s="115"/>
      <c r="H5" s="115"/>
      <c r="I5" s="115"/>
      <c r="J5" s="115"/>
      <c r="K5" s="114"/>
      <c r="L5" s="509" t="s">
        <v>422</v>
      </c>
      <c r="M5" s="509" t="s">
        <v>421</v>
      </c>
      <c r="N5" s="110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</row>
    <row r="6" spans="1:102" ht="105.75" customHeight="1">
      <c r="A6" s="504"/>
      <c r="B6" s="504"/>
      <c r="C6" s="506"/>
      <c r="D6" s="506"/>
      <c r="E6" s="516"/>
      <c r="F6" s="513"/>
      <c r="G6" s="505" t="s">
        <v>394</v>
      </c>
      <c r="H6" s="508" t="s">
        <v>420</v>
      </c>
      <c r="I6" s="508" t="s">
        <v>419</v>
      </c>
      <c r="J6" s="508" t="s">
        <v>418</v>
      </c>
      <c r="K6" s="508"/>
      <c r="L6" s="510"/>
      <c r="M6" s="510"/>
      <c r="N6" s="111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</row>
    <row r="7" spans="1:102" ht="18.75" customHeight="1">
      <c r="A7" s="504"/>
      <c r="B7" s="504"/>
      <c r="C7" s="506"/>
      <c r="D7" s="506"/>
      <c r="E7" s="517"/>
      <c r="F7" s="514"/>
      <c r="G7" s="505"/>
      <c r="H7" s="508"/>
      <c r="I7" s="508"/>
      <c r="J7" s="113" t="s">
        <v>417</v>
      </c>
      <c r="K7" s="113" t="s">
        <v>416</v>
      </c>
      <c r="L7" s="511"/>
      <c r="M7" s="511"/>
      <c r="N7" s="110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</row>
    <row r="8" spans="1:102" ht="42.75">
      <c r="A8" s="112" t="s">
        <v>415</v>
      </c>
      <c r="B8" s="85" t="s">
        <v>414</v>
      </c>
      <c r="C8" s="84" t="s">
        <v>98</v>
      </c>
      <c r="D8" s="84" t="s">
        <v>98</v>
      </c>
      <c r="E8" s="83">
        <f>F8+L8+M8</f>
        <v>6101030.2699999996</v>
      </c>
      <c r="F8" s="93">
        <f>G8+H8+I8+J8</f>
        <v>6101030.2699999996</v>
      </c>
      <c r="G8" s="82">
        <v>1440673.01</v>
      </c>
      <c r="H8" s="82">
        <v>2481686</v>
      </c>
      <c r="I8" s="82"/>
      <c r="J8" s="82">
        <v>2178671.2599999998</v>
      </c>
      <c r="K8" s="82"/>
      <c r="L8" s="91"/>
      <c r="M8" s="91"/>
      <c r="N8" s="11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</row>
    <row r="9" spans="1:102">
      <c r="A9" s="97" t="s">
        <v>413</v>
      </c>
      <c r="B9" s="96" t="s">
        <v>412</v>
      </c>
      <c r="C9" s="94" t="s">
        <v>98</v>
      </c>
      <c r="D9" s="94" t="s">
        <v>98</v>
      </c>
      <c r="E9" s="83">
        <f>E11+E12+E20+E36+E45+E68+E71+E77+E78+E79</f>
        <v>40685816</v>
      </c>
      <c r="F9" s="83">
        <f>F11+F12+F20+F36+F45+F68+F71+F77+F78+F79</f>
        <v>40685816</v>
      </c>
      <c r="G9" s="83">
        <f>G11+G20+G36+G45+G68+G71+G77+G78+G79</f>
        <v>19395816</v>
      </c>
      <c r="H9" s="83">
        <f>H11+H36+H45+H68+H71+H77+H78+H79</f>
        <v>0</v>
      </c>
      <c r="I9" s="83">
        <f>I11+I36+I45+I68+I71+I77+I78+I79</f>
        <v>0</v>
      </c>
      <c r="J9" s="83">
        <f>J11+J12+J20+J36+J45+J71+J77+J78+J79</f>
        <v>21290000</v>
      </c>
      <c r="K9" s="83">
        <f>K11+K12+K20+K36+K45+K71+K77+K78+K79</f>
        <v>0</v>
      </c>
      <c r="L9" s="83">
        <f>L11+L12+L20+L36+L45+L68+L71+L77+L78+L79</f>
        <v>0</v>
      </c>
      <c r="M9" s="83">
        <f>M11+M12+M20+M36+M45+M68+M71+M77+M78+M79</f>
        <v>0</v>
      </c>
      <c r="N9" s="110"/>
    </row>
    <row r="10" spans="1:102">
      <c r="A10" s="90"/>
      <c r="B10" s="99" t="s">
        <v>61</v>
      </c>
      <c r="C10" s="88" t="s">
        <v>98</v>
      </c>
      <c r="D10" s="88" t="s">
        <v>98</v>
      </c>
      <c r="E10" s="87" t="s">
        <v>98</v>
      </c>
      <c r="F10" s="87" t="s">
        <v>98</v>
      </c>
      <c r="G10" s="87" t="s">
        <v>98</v>
      </c>
      <c r="H10" s="87" t="s">
        <v>98</v>
      </c>
      <c r="I10" s="87" t="s">
        <v>98</v>
      </c>
      <c r="J10" s="87" t="s">
        <v>98</v>
      </c>
      <c r="K10" s="87" t="s">
        <v>98</v>
      </c>
      <c r="L10" s="87" t="s">
        <v>98</v>
      </c>
      <c r="M10" s="87" t="s">
        <v>98</v>
      </c>
    </row>
    <row r="11" spans="1:102" s="73" customFormat="1" ht="45">
      <c r="A11" s="90" t="s">
        <v>75</v>
      </c>
      <c r="B11" s="99" t="s">
        <v>411</v>
      </c>
      <c r="C11" s="88">
        <v>510</v>
      </c>
      <c r="D11" s="88">
        <v>510</v>
      </c>
      <c r="E11" s="93">
        <f>F11+L11+M11</f>
        <v>0</v>
      </c>
      <c r="F11" s="93">
        <f>G11+H11+I11+J11</f>
        <v>0</v>
      </c>
      <c r="G11" s="91"/>
      <c r="H11" s="91"/>
      <c r="I11" s="91"/>
      <c r="J11" s="91"/>
      <c r="K11" s="91"/>
      <c r="L11" s="91"/>
      <c r="M11" s="91"/>
    </row>
    <row r="12" spans="1:102">
      <c r="A12" s="90" t="s">
        <v>69</v>
      </c>
      <c r="B12" s="99" t="s">
        <v>410</v>
      </c>
      <c r="C12" s="88">
        <v>120</v>
      </c>
      <c r="D12" s="88" t="s">
        <v>98</v>
      </c>
      <c r="E12" s="93">
        <f>E14+E18+E19</f>
        <v>130000</v>
      </c>
      <c r="F12" s="93">
        <f>F14+F18+F19</f>
        <v>130000</v>
      </c>
      <c r="G12" s="93" t="str">
        <f>G19</f>
        <v>Х</v>
      </c>
      <c r="H12" s="93" t="s">
        <v>98</v>
      </c>
      <c r="I12" s="93" t="s">
        <v>98</v>
      </c>
      <c r="J12" s="93">
        <f>J14+J18+J19</f>
        <v>130000</v>
      </c>
      <c r="K12" s="93">
        <f>K14+K18+K19</f>
        <v>0</v>
      </c>
      <c r="L12" s="93">
        <f>L14+L18+L19</f>
        <v>0</v>
      </c>
      <c r="M12" s="93">
        <f>M14+M18+M19</f>
        <v>0</v>
      </c>
    </row>
    <row r="13" spans="1:102">
      <c r="A13" s="90"/>
      <c r="B13" s="99" t="s">
        <v>130</v>
      </c>
      <c r="C13" s="88" t="s">
        <v>98</v>
      </c>
      <c r="D13" s="88" t="s">
        <v>98</v>
      </c>
      <c r="E13" s="87" t="s">
        <v>98</v>
      </c>
      <c r="F13" s="87" t="s">
        <v>98</v>
      </c>
      <c r="G13" s="87" t="s">
        <v>98</v>
      </c>
      <c r="H13" s="87" t="s">
        <v>98</v>
      </c>
      <c r="I13" s="87" t="s">
        <v>98</v>
      </c>
      <c r="J13" s="87" t="s">
        <v>98</v>
      </c>
      <c r="K13" s="87" t="s">
        <v>98</v>
      </c>
      <c r="L13" s="87" t="s">
        <v>98</v>
      </c>
      <c r="M13" s="87" t="s">
        <v>98</v>
      </c>
    </row>
    <row r="14" spans="1:102" ht="30">
      <c r="A14" s="90" t="s">
        <v>409</v>
      </c>
      <c r="B14" s="99" t="s">
        <v>408</v>
      </c>
      <c r="C14" s="88">
        <v>120</v>
      </c>
      <c r="D14" s="88">
        <v>121</v>
      </c>
      <c r="E14" s="93">
        <f>E16+E17</f>
        <v>130000</v>
      </c>
      <c r="F14" s="93">
        <f>F16+F17</f>
        <v>130000</v>
      </c>
      <c r="G14" s="93" t="s">
        <v>98</v>
      </c>
      <c r="H14" s="93" t="s">
        <v>98</v>
      </c>
      <c r="I14" s="93" t="s">
        <v>98</v>
      </c>
      <c r="J14" s="93">
        <f>J16+J17</f>
        <v>130000</v>
      </c>
      <c r="K14" s="93">
        <f>K16+K17</f>
        <v>0</v>
      </c>
      <c r="L14" s="93">
        <f>L16+L17</f>
        <v>0</v>
      </c>
      <c r="M14" s="93">
        <f>M16+M17</f>
        <v>0</v>
      </c>
    </row>
    <row r="15" spans="1:102">
      <c r="A15" s="90"/>
      <c r="B15" s="99" t="s">
        <v>130</v>
      </c>
      <c r="C15" s="88" t="s">
        <v>98</v>
      </c>
      <c r="D15" s="88" t="s">
        <v>98</v>
      </c>
      <c r="E15" s="87" t="s">
        <v>98</v>
      </c>
      <c r="F15" s="87" t="s">
        <v>98</v>
      </c>
      <c r="G15" s="87" t="s">
        <v>98</v>
      </c>
      <c r="H15" s="87" t="s">
        <v>98</v>
      </c>
      <c r="I15" s="87" t="s">
        <v>98</v>
      </c>
      <c r="J15" s="87" t="s">
        <v>98</v>
      </c>
      <c r="K15" s="87" t="s">
        <v>98</v>
      </c>
      <c r="L15" s="87" t="s">
        <v>98</v>
      </c>
      <c r="M15" s="87" t="s">
        <v>98</v>
      </c>
    </row>
    <row r="16" spans="1:102" ht="45">
      <c r="A16" s="90" t="s">
        <v>407</v>
      </c>
      <c r="B16" s="99" t="s">
        <v>406</v>
      </c>
      <c r="C16" s="88">
        <v>120</v>
      </c>
      <c r="D16" s="88" t="s">
        <v>405</v>
      </c>
      <c r="E16" s="93">
        <f>F16+L16+M16</f>
        <v>130000</v>
      </c>
      <c r="F16" s="93">
        <f>J16</f>
        <v>130000</v>
      </c>
      <c r="G16" s="87" t="s">
        <v>98</v>
      </c>
      <c r="H16" s="87" t="s">
        <v>98</v>
      </c>
      <c r="I16" s="87" t="s">
        <v>98</v>
      </c>
      <c r="J16" s="91">
        <v>130000</v>
      </c>
      <c r="K16" s="91"/>
      <c r="L16" s="91"/>
      <c r="M16" s="91"/>
    </row>
    <row r="17" spans="1:13" ht="45">
      <c r="A17" s="90" t="s">
        <v>404</v>
      </c>
      <c r="B17" s="99" t="s">
        <v>403</v>
      </c>
      <c r="C17" s="88">
        <v>120</v>
      </c>
      <c r="D17" s="88" t="s">
        <v>402</v>
      </c>
      <c r="E17" s="93">
        <f>F17+L17+M17</f>
        <v>0</v>
      </c>
      <c r="F17" s="93">
        <f>J17</f>
        <v>0</v>
      </c>
      <c r="G17" s="87" t="s">
        <v>98</v>
      </c>
      <c r="H17" s="87" t="s">
        <v>98</v>
      </c>
      <c r="I17" s="87" t="s">
        <v>98</v>
      </c>
      <c r="J17" s="91"/>
      <c r="K17" s="91"/>
      <c r="L17" s="91"/>
      <c r="M17" s="91"/>
    </row>
    <row r="18" spans="1:13" ht="45">
      <c r="A18" s="90" t="s">
        <v>401</v>
      </c>
      <c r="B18" s="99" t="s">
        <v>400</v>
      </c>
      <c r="C18" s="88">
        <v>120</v>
      </c>
      <c r="D18" s="88">
        <v>124</v>
      </c>
      <c r="E18" s="93">
        <f>F18+L18+M18</f>
        <v>0</v>
      </c>
      <c r="F18" s="93">
        <f>J18</f>
        <v>0</v>
      </c>
      <c r="G18" s="87" t="s">
        <v>98</v>
      </c>
      <c r="H18" s="87" t="s">
        <v>98</v>
      </c>
      <c r="I18" s="87" t="s">
        <v>98</v>
      </c>
      <c r="J18" s="91"/>
      <c r="K18" s="91"/>
      <c r="L18" s="91"/>
      <c r="M18" s="91"/>
    </row>
    <row r="19" spans="1:13" ht="105">
      <c r="A19" s="90" t="s">
        <v>399</v>
      </c>
      <c r="B19" s="99" t="s">
        <v>398</v>
      </c>
      <c r="C19" s="88">
        <v>120</v>
      </c>
      <c r="D19" s="88">
        <v>128</v>
      </c>
      <c r="E19" s="93">
        <f>F19+L19+M19</f>
        <v>0</v>
      </c>
      <c r="F19" s="93">
        <f>J19</f>
        <v>0</v>
      </c>
      <c r="G19" s="87" t="s">
        <v>98</v>
      </c>
      <c r="H19" s="87" t="s">
        <v>98</v>
      </c>
      <c r="I19" s="87" t="s">
        <v>98</v>
      </c>
      <c r="J19" s="91"/>
      <c r="K19" s="91"/>
      <c r="L19" s="91"/>
      <c r="M19" s="91"/>
    </row>
    <row r="20" spans="1:13" ht="30">
      <c r="A20" s="90" t="s">
        <v>67</v>
      </c>
      <c r="B20" s="104" t="s">
        <v>396</v>
      </c>
      <c r="C20" s="88">
        <v>130</v>
      </c>
      <c r="D20" s="103" t="s">
        <v>98</v>
      </c>
      <c r="E20" s="93">
        <f>E22+E33+E34+E35</f>
        <v>40395816</v>
      </c>
      <c r="F20" s="93">
        <f>F22+F33+F34+F35</f>
        <v>40395816</v>
      </c>
      <c r="G20" s="93">
        <f>G22+G33+G34+G35</f>
        <v>19395816</v>
      </c>
      <c r="H20" s="93" t="s">
        <v>98</v>
      </c>
      <c r="I20" s="93" t="s">
        <v>98</v>
      </c>
      <c r="J20" s="93">
        <f>J22+J33+J34+J35</f>
        <v>21000000</v>
      </c>
      <c r="K20" s="93">
        <f>K22+K33+K34+K35</f>
        <v>0</v>
      </c>
      <c r="L20" s="93">
        <f>L22+L33+L34+L35</f>
        <v>0</v>
      </c>
      <c r="M20" s="93">
        <f>M22+M33+M34+M35</f>
        <v>0</v>
      </c>
    </row>
    <row r="21" spans="1:13">
      <c r="A21" s="102"/>
      <c r="B21" s="104" t="s">
        <v>130</v>
      </c>
      <c r="C21" s="103" t="s">
        <v>98</v>
      </c>
      <c r="D21" s="103" t="s">
        <v>98</v>
      </c>
      <c r="E21" s="81" t="s">
        <v>98</v>
      </c>
      <c r="F21" s="81" t="s">
        <v>98</v>
      </c>
      <c r="G21" s="81" t="s">
        <v>98</v>
      </c>
      <c r="H21" s="81" t="s">
        <v>98</v>
      </c>
      <c r="I21" s="81" t="s">
        <v>98</v>
      </c>
      <c r="J21" s="81" t="s">
        <v>98</v>
      </c>
      <c r="K21" s="81" t="s">
        <v>98</v>
      </c>
      <c r="L21" s="81" t="s">
        <v>98</v>
      </c>
      <c r="M21" s="81" t="s">
        <v>98</v>
      </c>
    </row>
    <row r="22" spans="1:13" ht="30">
      <c r="A22" s="102" t="s">
        <v>397</v>
      </c>
      <c r="B22" s="104" t="s">
        <v>396</v>
      </c>
      <c r="C22" s="88">
        <v>130</v>
      </c>
      <c r="D22" s="103">
        <v>131</v>
      </c>
      <c r="E22" s="93">
        <f>E24+E25</f>
        <v>40395816</v>
      </c>
      <c r="F22" s="93">
        <f>F24+F25</f>
        <v>40395816</v>
      </c>
      <c r="G22" s="93">
        <f>G24</f>
        <v>19395816</v>
      </c>
      <c r="H22" s="93" t="s">
        <v>98</v>
      </c>
      <c r="I22" s="93" t="s">
        <v>98</v>
      </c>
      <c r="J22" s="93">
        <f>J25</f>
        <v>21000000</v>
      </c>
      <c r="K22" s="93">
        <f>K25</f>
        <v>0</v>
      </c>
      <c r="L22" s="93">
        <f>L24+L25</f>
        <v>0</v>
      </c>
      <c r="M22" s="93">
        <f>M24+M25</f>
        <v>0</v>
      </c>
    </row>
    <row r="23" spans="1:13">
      <c r="A23" s="102"/>
      <c r="B23" s="104" t="s">
        <v>61</v>
      </c>
      <c r="C23" s="88" t="s">
        <v>98</v>
      </c>
      <c r="D23" s="88" t="s">
        <v>98</v>
      </c>
      <c r="E23" s="87" t="s">
        <v>98</v>
      </c>
      <c r="F23" s="87" t="s">
        <v>98</v>
      </c>
      <c r="G23" s="87" t="s">
        <v>98</v>
      </c>
      <c r="H23" s="87" t="s">
        <v>98</v>
      </c>
      <c r="I23" s="87" t="s">
        <v>98</v>
      </c>
      <c r="J23" s="87" t="s">
        <v>98</v>
      </c>
      <c r="K23" s="87" t="s">
        <v>98</v>
      </c>
      <c r="L23" s="87" t="s">
        <v>98</v>
      </c>
      <c r="M23" s="87" t="s">
        <v>98</v>
      </c>
    </row>
    <row r="24" spans="1:13" ht="45">
      <c r="A24" s="102" t="s">
        <v>395</v>
      </c>
      <c r="B24" s="99" t="s">
        <v>394</v>
      </c>
      <c r="C24" s="88">
        <v>130</v>
      </c>
      <c r="D24" s="103" t="s">
        <v>393</v>
      </c>
      <c r="E24" s="93">
        <f>F24+L24+M24</f>
        <v>19395816</v>
      </c>
      <c r="F24" s="93">
        <f>G24</f>
        <v>19395816</v>
      </c>
      <c r="G24" s="82">
        <v>19395816</v>
      </c>
      <c r="H24" s="81" t="s">
        <v>98</v>
      </c>
      <c r="I24" s="81" t="s">
        <v>98</v>
      </c>
      <c r="J24" s="81" t="s">
        <v>98</v>
      </c>
      <c r="K24" s="81" t="s">
        <v>98</v>
      </c>
      <c r="L24" s="82"/>
      <c r="M24" s="82"/>
    </row>
    <row r="25" spans="1:13" ht="60">
      <c r="A25" s="102" t="s">
        <v>392</v>
      </c>
      <c r="B25" s="99" t="s">
        <v>391</v>
      </c>
      <c r="C25" s="88">
        <v>130</v>
      </c>
      <c r="D25" s="103" t="s">
        <v>380</v>
      </c>
      <c r="E25" s="93">
        <f>F25+L25+M25</f>
        <v>21000000</v>
      </c>
      <c r="F25" s="93">
        <f>J25</f>
        <v>21000000</v>
      </c>
      <c r="G25" s="93" t="s">
        <v>98</v>
      </c>
      <c r="H25" s="93" t="s">
        <v>98</v>
      </c>
      <c r="I25" s="93" t="s">
        <v>98</v>
      </c>
      <c r="J25" s="93">
        <f>SUM(J27:J32)</f>
        <v>21000000</v>
      </c>
      <c r="K25" s="93">
        <f>SUM(K27:K32)</f>
        <v>0</v>
      </c>
      <c r="L25" s="93">
        <f>SUM(L27:L32)</f>
        <v>0</v>
      </c>
      <c r="M25" s="93">
        <f>SUM(M27:M32)</f>
        <v>0</v>
      </c>
    </row>
    <row r="26" spans="1:13">
      <c r="A26" s="102"/>
      <c r="B26" s="99" t="s">
        <v>130</v>
      </c>
      <c r="C26" s="88" t="s">
        <v>98</v>
      </c>
      <c r="D26" s="88" t="s">
        <v>98</v>
      </c>
      <c r="E26" s="87" t="s">
        <v>98</v>
      </c>
      <c r="F26" s="87" t="s">
        <v>98</v>
      </c>
      <c r="G26" s="87" t="s">
        <v>98</v>
      </c>
      <c r="H26" s="87" t="s">
        <v>98</v>
      </c>
      <c r="I26" s="87" t="s">
        <v>98</v>
      </c>
      <c r="J26" s="87" t="s">
        <v>98</v>
      </c>
      <c r="K26" s="87" t="s">
        <v>98</v>
      </c>
      <c r="L26" s="87" t="s">
        <v>98</v>
      </c>
      <c r="M26" s="87" t="s">
        <v>98</v>
      </c>
    </row>
    <row r="27" spans="1:13" s="107" customFormat="1" ht="45">
      <c r="A27" s="102" t="s">
        <v>390</v>
      </c>
      <c r="B27" s="99" t="s">
        <v>389</v>
      </c>
      <c r="C27" s="88">
        <v>130</v>
      </c>
      <c r="D27" s="103" t="s">
        <v>380</v>
      </c>
      <c r="E27" s="93">
        <f>F27+L27+M27</f>
        <v>0</v>
      </c>
      <c r="F27" s="93">
        <f>J27</f>
        <v>0</v>
      </c>
      <c r="G27" s="81" t="s">
        <v>98</v>
      </c>
      <c r="H27" s="81" t="s">
        <v>98</v>
      </c>
      <c r="I27" s="81" t="s">
        <v>98</v>
      </c>
      <c r="J27" s="82"/>
      <c r="K27" s="82"/>
      <c r="L27" s="82"/>
      <c r="M27" s="82"/>
    </row>
    <row r="28" spans="1:13" s="109" customFormat="1" ht="75">
      <c r="A28" s="102" t="s">
        <v>388</v>
      </c>
      <c r="B28" s="99" t="s">
        <v>387</v>
      </c>
      <c r="C28" s="88">
        <v>130</v>
      </c>
      <c r="D28" s="103" t="s">
        <v>380</v>
      </c>
      <c r="E28" s="93">
        <f>F28+L28+M28</f>
        <v>21000000</v>
      </c>
      <c r="F28" s="93">
        <f>J28</f>
        <v>21000000</v>
      </c>
      <c r="G28" s="81" t="s">
        <v>98</v>
      </c>
      <c r="H28" s="81" t="s">
        <v>98</v>
      </c>
      <c r="I28" s="81" t="s">
        <v>98</v>
      </c>
      <c r="J28" s="82">
        <v>21000000</v>
      </c>
      <c r="K28" s="82"/>
      <c r="L28" s="82"/>
      <c r="M28" s="82"/>
    </row>
    <row r="29" spans="1:13" ht="60">
      <c r="A29" s="102" t="s">
        <v>386</v>
      </c>
      <c r="B29" s="99" t="s">
        <v>385</v>
      </c>
      <c r="C29" s="88">
        <v>130</v>
      </c>
      <c r="D29" s="103" t="s">
        <v>380</v>
      </c>
      <c r="E29" s="93">
        <f>F29+L29+M29</f>
        <v>0</v>
      </c>
      <c r="F29" s="93">
        <f>J29</f>
        <v>0</v>
      </c>
      <c r="G29" s="81" t="s">
        <v>98</v>
      </c>
      <c r="H29" s="81" t="s">
        <v>98</v>
      </c>
      <c r="I29" s="81" t="s">
        <v>98</v>
      </c>
      <c r="J29" s="82"/>
      <c r="K29" s="82"/>
      <c r="L29" s="82"/>
      <c r="M29" s="82"/>
    </row>
    <row r="30" spans="1:13" ht="30">
      <c r="A30" s="102" t="s">
        <v>384</v>
      </c>
      <c r="B30" s="99" t="s">
        <v>383</v>
      </c>
      <c r="C30" s="88">
        <v>130</v>
      </c>
      <c r="D30" s="103" t="s">
        <v>380</v>
      </c>
      <c r="E30" s="93">
        <f>F30+L30+M30</f>
        <v>0</v>
      </c>
      <c r="F30" s="93">
        <f>J30</f>
        <v>0</v>
      </c>
      <c r="G30" s="81" t="s">
        <v>98</v>
      </c>
      <c r="H30" s="81" t="s">
        <v>98</v>
      </c>
      <c r="I30" s="81" t="s">
        <v>98</v>
      </c>
      <c r="J30" s="82"/>
      <c r="K30" s="82"/>
      <c r="L30" s="82"/>
      <c r="M30" s="82"/>
    </row>
    <row r="31" spans="1:13" ht="60">
      <c r="A31" s="126" t="s">
        <v>382</v>
      </c>
      <c r="B31" s="127" t="s">
        <v>381</v>
      </c>
      <c r="C31" s="128">
        <v>130</v>
      </c>
      <c r="D31" s="129" t="s">
        <v>380</v>
      </c>
      <c r="E31" s="130">
        <f>F31+L31+M31</f>
        <v>0</v>
      </c>
      <c r="F31" s="130">
        <f>J31</f>
        <v>0</v>
      </c>
      <c r="G31" s="131" t="s">
        <v>98</v>
      </c>
      <c r="H31" s="131" t="s">
        <v>98</v>
      </c>
      <c r="I31" s="131" t="s">
        <v>98</v>
      </c>
      <c r="J31" s="132"/>
      <c r="K31" s="132"/>
      <c r="L31" s="132"/>
      <c r="M31" s="132"/>
    </row>
    <row r="32" spans="1:13" hidden="1">
      <c r="A32" s="102"/>
      <c r="B32" s="99"/>
      <c r="C32" s="88"/>
      <c r="D32" s="103"/>
      <c r="E32" s="87"/>
      <c r="F32" s="87"/>
      <c r="G32" s="81"/>
      <c r="H32" s="81"/>
      <c r="I32" s="81"/>
      <c r="J32" s="82"/>
      <c r="K32" s="82"/>
      <c r="L32" s="82"/>
      <c r="M32" s="82"/>
    </row>
    <row r="33" spans="1:13" ht="30">
      <c r="A33" s="102" t="s">
        <v>379</v>
      </c>
      <c r="B33" s="99" t="s">
        <v>378</v>
      </c>
      <c r="C33" s="88">
        <v>130</v>
      </c>
      <c r="D33" s="103">
        <v>134</v>
      </c>
      <c r="E33" s="93">
        <f>F33+L33+M33</f>
        <v>0</v>
      </c>
      <c r="F33" s="93">
        <f>G33+H33+I33+J33</f>
        <v>0</v>
      </c>
      <c r="G33" s="82"/>
      <c r="H33" s="82"/>
      <c r="I33" s="82"/>
      <c r="J33" s="82"/>
      <c r="K33" s="82"/>
      <c r="L33" s="82"/>
      <c r="M33" s="82"/>
    </row>
    <row r="34" spans="1:13" ht="30">
      <c r="A34" s="102" t="s">
        <v>377</v>
      </c>
      <c r="B34" s="99" t="s">
        <v>376</v>
      </c>
      <c r="C34" s="88">
        <v>130</v>
      </c>
      <c r="D34" s="103">
        <v>135</v>
      </c>
      <c r="E34" s="93">
        <f>F34+L34+M34</f>
        <v>0</v>
      </c>
      <c r="F34" s="93">
        <f>G34+H34+I34+J34</f>
        <v>0</v>
      </c>
      <c r="G34" s="82"/>
      <c r="H34" s="82"/>
      <c r="I34" s="82"/>
      <c r="J34" s="82"/>
      <c r="K34" s="82"/>
      <c r="L34" s="82"/>
      <c r="M34" s="82"/>
    </row>
    <row r="35" spans="1:13" ht="30">
      <c r="A35" s="102" t="s">
        <v>375</v>
      </c>
      <c r="B35" s="99" t="s">
        <v>374</v>
      </c>
      <c r="C35" s="88">
        <v>130</v>
      </c>
      <c r="D35" s="103">
        <v>137</v>
      </c>
      <c r="E35" s="93">
        <f>F35+L35+M35</f>
        <v>0</v>
      </c>
      <c r="F35" s="93">
        <f>G35+H35+I35+J35</f>
        <v>0</v>
      </c>
      <c r="G35" s="82"/>
      <c r="H35" s="82"/>
      <c r="I35" s="82"/>
      <c r="J35" s="82"/>
      <c r="K35" s="82"/>
      <c r="L35" s="82"/>
      <c r="M35" s="82"/>
    </row>
    <row r="36" spans="1:13" ht="30">
      <c r="A36" s="102" t="s">
        <v>65</v>
      </c>
      <c r="B36" s="99" t="s">
        <v>373</v>
      </c>
      <c r="C36" s="103">
        <v>140</v>
      </c>
      <c r="D36" s="88" t="s">
        <v>98</v>
      </c>
      <c r="E36" s="93">
        <f t="shared" ref="E36:M36" si="0">E38+E42+E43+E44</f>
        <v>0</v>
      </c>
      <c r="F36" s="93">
        <f t="shared" si="0"/>
        <v>0</v>
      </c>
      <c r="G36" s="93">
        <f t="shared" si="0"/>
        <v>0</v>
      </c>
      <c r="H36" s="93">
        <f t="shared" si="0"/>
        <v>0</v>
      </c>
      <c r="I36" s="93">
        <f t="shared" si="0"/>
        <v>0</v>
      </c>
      <c r="J36" s="93">
        <f t="shared" si="0"/>
        <v>0</v>
      </c>
      <c r="K36" s="93">
        <f t="shared" si="0"/>
        <v>0</v>
      </c>
      <c r="L36" s="93">
        <f t="shared" si="0"/>
        <v>0</v>
      </c>
      <c r="M36" s="93">
        <f t="shared" si="0"/>
        <v>0</v>
      </c>
    </row>
    <row r="37" spans="1:13">
      <c r="A37" s="102"/>
      <c r="B37" s="99" t="s">
        <v>130</v>
      </c>
      <c r="C37" s="88" t="s">
        <v>98</v>
      </c>
      <c r="D37" s="88" t="s">
        <v>98</v>
      </c>
      <c r="E37" s="87" t="s">
        <v>98</v>
      </c>
      <c r="F37" s="87" t="s">
        <v>98</v>
      </c>
      <c r="G37" s="87" t="s">
        <v>98</v>
      </c>
      <c r="H37" s="87" t="s">
        <v>98</v>
      </c>
      <c r="I37" s="87" t="s">
        <v>98</v>
      </c>
      <c r="J37" s="87" t="s">
        <v>98</v>
      </c>
      <c r="K37" s="87" t="s">
        <v>98</v>
      </c>
      <c r="L37" s="87" t="s">
        <v>98</v>
      </c>
      <c r="M37" s="87" t="s">
        <v>98</v>
      </c>
    </row>
    <row r="38" spans="1:13" ht="90">
      <c r="A38" s="102" t="s">
        <v>372</v>
      </c>
      <c r="B38" s="99" t="s">
        <v>371</v>
      </c>
      <c r="C38" s="103">
        <v>140</v>
      </c>
      <c r="D38" s="103">
        <v>141</v>
      </c>
      <c r="E38" s="93">
        <f t="shared" ref="E38:M38" si="1">E40+E41</f>
        <v>0</v>
      </c>
      <c r="F38" s="93">
        <f t="shared" si="1"/>
        <v>0</v>
      </c>
      <c r="G38" s="93">
        <f t="shared" si="1"/>
        <v>0</v>
      </c>
      <c r="H38" s="93">
        <f t="shared" si="1"/>
        <v>0</v>
      </c>
      <c r="I38" s="93">
        <f t="shared" si="1"/>
        <v>0</v>
      </c>
      <c r="J38" s="93">
        <f t="shared" si="1"/>
        <v>0</v>
      </c>
      <c r="K38" s="93">
        <f t="shared" si="1"/>
        <v>0</v>
      </c>
      <c r="L38" s="93">
        <f t="shared" si="1"/>
        <v>0</v>
      </c>
      <c r="M38" s="93">
        <f t="shared" si="1"/>
        <v>0</v>
      </c>
    </row>
    <row r="39" spans="1:13">
      <c r="A39" s="102"/>
      <c r="B39" s="99" t="s">
        <v>61</v>
      </c>
      <c r="C39" s="88" t="s">
        <v>98</v>
      </c>
      <c r="D39" s="88" t="s">
        <v>98</v>
      </c>
      <c r="E39" s="87" t="s">
        <v>98</v>
      </c>
      <c r="F39" s="87" t="s">
        <v>98</v>
      </c>
      <c r="G39" s="87" t="s">
        <v>98</v>
      </c>
      <c r="H39" s="87" t="s">
        <v>98</v>
      </c>
      <c r="I39" s="87" t="s">
        <v>98</v>
      </c>
      <c r="J39" s="87" t="s">
        <v>98</v>
      </c>
      <c r="K39" s="87" t="s">
        <v>98</v>
      </c>
      <c r="L39" s="87" t="s">
        <v>98</v>
      </c>
      <c r="M39" s="87" t="s">
        <v>98</v>
      </c>
    </row>
    <row r="40" spans="1:13" ht="150">
      <c r="A40" s="102" t="s">
        <v>370</v>
      </c>
      <c r="B40" s="99" t="s">
        <v>369</v>
      </c>
      <c r="C40" s="103">
        <v>140</v>
      </c>
      <c r="D40" s="103" t="s">
        <v>368</v>
      </c>
      <c r="E40" s="93">
        <f t="shared" ref="E40:E45" si="2">F40+L40+M40</f>
        <v>0</v>
      </c>
      <c r="F40" s="93">
        <f t="shared" ref="F40:F45" si="3">G40+H40+I40+J40</f>
        <v>0</v>
      </c>
      <c r="G40" s="82"/>
      <c r="H40" s="82"/>
      <c r="I40" s="91"/>
      <c r="J40" s="82"/>
      <c r="K40" s="82"/>
      <c r="L40" s="82"/>
      <c r="M40" s="82"/>
    </row>
    <row r="41" spans="1:13" ht="150">
      <c r="A41" s="102" t="s">
        <v>367</v>
      </c>
      <c r="B41" s="99" t="s">
        <v>366</v>
      </c>
      <c r="C41" s="103">
        <v>140</v>
      </c>
      <c r="D41" s="103" t="s">
        <v>365</v>
      </c>
      <c r="E41" s="93">
        <f t="shared" si="2"/>
        <v>0</v>
      </c>
      <c r="F41" s="93">
        <f t="shared" si="3"/>
        <v>0</v>
      </c>
      <c r="G41" s="82"/>
      <c r="H41" s="82"/>
      <c r="I41" s="91"/>
      <c r="J41" s="82"/>
      <c r="K41" s="82"/>
      <c r="L41" s="82"/>
      <c r="M41" s="82"/>
    </row>
    <row r="42" spans="1:13">
      <c r="A42" s="102" t="s">
        <v>364</v>
      </c>
      <c r="B42" s="99" t="s">
        <v>363</v>
      </c>
      <c r="C42" s="103">
        <v>140</v>
      </c>
      <c r="D42" s="103">
        <v>143</v>
      </c>
      <c r="E42" s="93">
        <f t="shared" si="2"/>
        <v>0</v>
      </c>
      <c r="F42" s="93">
        <f t="shared" si="3"/>
        <v>0</v>
      </c>
      <c r="G42" s="82"/>
      <c r="H42" s="82"/>
      <c r="I42" s="91"/>
      <c r="J42" s="82"/>
      <c r="K42" s="82"/>
      <c r="L42" s="82"/>
      <c r="M42" s="82"/>
    </row>
    <row r="43" spans="1:13" ht="60">
      <c r="A43" s="102" t="s">
        <v>362</v>
      </c>
      <c r="B43" s="99" t="s">
        <v>361</v>
      </c>
      <c r="C43" s="103">
        <v>140</v>
      </c>
      <c r="D43" s="103">
        <v>144</v>
      </c>
      <c r="E43" s="93">
        <f t="shared" si="2"/>
        <v>0</v>
      </c>
      <c r="F43" s="93">
        <f t="shared" si="3"/>
        <v>0</v>
      </c>
      <c r="G43" s="82"/>
      <c r="H43" s="82"/>
      <c r="I43" s="91"/>
      <c r="J43" s="82"/>
      <c r="K43" s="82"/>
      <c r="L43" s="82"/>
      <c r="M43" s="82"/>
    </row>
    <row r="44" spans="1:13" ht="30">
      <c r="A44" s="102" t="s">
        <v>360</v>
      </c>
      <c r="B44" s="99" t="s">
        <v>359</v>
      </c>
      <c r="C44" s="103">
        <v>140</v>
      </c>
      <c r="D44" s="103">
        <v>145</v>
      </c>
      <c r="E44" s="93">
        <f t="shared" si="2"/>
        <v>0</v>
      </c>
      <c r="F44" s="93">
        <f t="shared" si="3"/>
        <v>0</v>
      </c>
      <c r="G44" s="82"/>
      <c r="H44" s="82"/>
      <c r="I44" s="91"/>
      <c r="J44" s="82"/>
      <c r="K44" s="82"/>
      <c r="L44" s="82"/>
      <c r="M44" s="82"/>
    </row>
    <row r="45" spans="1:13" ht="45">
      <c r="A45" s="102" t="s">
        <v>358</v>
      </c>
      <c r="B45" s="99" t="s">
        <v>357</v>
      </c>
      <c r="C45" s="103">
        <v>150</v>
      </c>
      <c r="D45" s="103">
        <v>150</v>
      </c>
      <c r="E45" s="93">
        <f t="shared" si="2"/>
        <v>160000</v>
      </c>
      <c r="F45" s="93">
        <f t="shared" si="3"/>
        <v>160000</v>
      </c>
      <c r="G45" s="93">
        <f>G47+G57</f>
        <v>0</v>
      </c>
      <c r="H45" s="93">
        <f>H47+H57</f>
        <v>0</v>
      </c>
      <c r="I45" s="93">
        <f>I47+I57</f>
        <v>0</v>
      </c>
      <c r="J45" s="93">
        <f>J47+J57+J61+J66+J67</f>
        <v>160000</v>
      </c>
      <c r="K45" s="93">
        <f>K47+K57+K61+K66+K67</f>
        <v>0</v>
      </c>
      <c r="L45" s="93">
        <f>L47+L57+L61+L66+L67</f>
        <v>0</v>
      </c>
      <c r="M45" s="93">
        <f>M47+M57+M61+M66+M67</f>
        <v>0</v>
      </c>
    </row>
    <row r="46" spans="1:13">
      <c r="A46" s="102"/>
      <c r="B46" s="99" t="s">
        <v>130</v>
      </c>
      <c r="C46" s="88" t="s">
        <v>98</v>
      </c>
      <c r="D46" s="88" t="s">
        <v>98</v>
      </c>
      <c r="E46" s="87" t="s">
        <v>98</v>
      </c>
      <c r="F46" s="87" t="s">
        <v>98</v>
      </c>
      <c r="G46" s="87" t="s">
        <v>98</v>
      </c>
      <c r="H46" s="87" t="s">
        <v>98</v>
      </c>
      <c r="I46" s="87" t="s">
        <v>98</v>
      </c>
      <c r="J46" s="87" t="s">
        <v>98</v>
      </c>
      <c r="K46" s="87" t="s">
        <v>98</v>
      </c>
      <c r="L46" s="87" t="s">
        <v>98</v>
      </c>
      <c r="M46" s="87" t="s">
        <v>98</v>
      </c>
    </row>
    <row r="47" spans="1:13" ht="90">
      <c r="A47" s="102" t="s">
        <v>356</v>
      </c>
      <c r="B47" s="99" t="s">
        <v>355</v>
      </c>
      <c r="C47" s="103">
        <v>150</v>
      </c>
      <c r="D47" s="103">
        <v>152</v>
      </c>
      <c r="E47" s="93">
        <f>F47+L47+M47</f>
        <v>0</v>
      </c>
      <c r="F47" s="93">
        <f>G47+H47+I47+J47</f>
        <v>0</v>
      </c>
      <c r="G47" s="93">
        <f>G49</f>
        <v>0</v>
      </c>
      <c r="H47" s="93">
        <f>H49+H50</f>
        <v>0</v>
      </c>
      <c r="I47" s="93">
        <f>I49</f>
        <v>0</v>
      </c>
      <c r="J47" s="93">
        <f>J49+J50</f>
        <v>0</v>
      </c>
      <c r="K47" s="93">
        <f>K49+K50</f>
        <v>0</v>
      </c>
      <c r="L47" s="93">
        <f>L49+L50</f>
        <v>0</v>
      </c>
      <c r="M47" s="93">
        <f>M49+M50</f>
        <v>0</v>
      </c>
    </row>
    <row r="48" spans="1:13">
      <c r="A48" s="102"/>
      <c r="B48" s="99" t="s">
        <v>130</v>
      </c>
      <c r="C48" s="88" t="s">
        <v>98</v>
      </c>
      <c r="D48" s="88" t="s">
        <v>98</v>
      </c>
      <c r="E48" s="87" t="s">
        <v>98</v>
      </c>
      <c r="F48" s="87" t="s">
        <v>98</v>
      </c>
      <c r="G48" s="87" t="s">
        <v>98</v>
      </c>
      <c r="H48" s="87" t="s">
        <v>98</v>
      </c>
      <c r="I48" s="87" t="s">
        <v>98</v>
      </c>
      <c r="J48" s="87" t="s">
        <v>98</v>
      </c>
      <c r="K48" s="87" t="s">
        <v>98</v>
      </c>
      <c r="L48" s="87" t="s">
        <v>98</v>
      </c>
      <c r="M48" s="87" t="s">
        <v>98</v>
      </c>
    </row>
    <row r="49" spans="1:13" ht="45">
      <c r="A49" s="102" t="s">
        <v>354</v>
      </c>
      <c r="B49" s="99" t="s">
        <v>339</v>
      </c>
      <c r="C49" s="103">
        <v>150</v>
      </c>
      <c r="D49" s="103" t="s">
        <v>353</v>
      </c>
      <c r="E49" s="93">
        <f>F49+L49+M49</f>
        <v>0</v>
      </c>
      <c r="F49" s="93">
        <f>G49+H49+I49+J49</f>
        <v>0</v>
      </c>
      <c r="G49" s="91"/>
      <c r="H49" s="91"/>
      <c r="I49" s="91"/>
      <c r="J49" s="91"/>
      <c r="K49" s="91"/>
      <c r="L49" s="91"/>
      <c r="M49" s="91"/>
    </row>
    <row r="50" spans="1:13" ht="30">
      <c r="A50" s="102" t="s">
        <v>352</v>
      </c>
      <c r="B50" s="99" t="s">
        <v>336</v>
      </c>
      <c r="C50" s="103">
        <v>150</v>
      </c>
      <c r="D50" s="103" t="s">
        <v>343</v>
      </c>
      <c r="E50" s="93">
        <f>F50+L50+M50</f>
        <v>0</v>
      </c>
      <c r="F50" s="93">
        <f>H50+J50</f>
        <v>0</v>
      </c>
      <c r="G50" s="93" t="s">
        <v>98</v>
      </c>
      <c r="H50" s="93">
        <f>H52</f>
        <v>0</v>
      </c>
      <c r="I50" s="93" t="s">
        <v>98</v>
      </c>
      <c r="J50" s="93">
        <f>J53</f>
        <v>0</v>
      </c>
      <c r="K50" s="93">
        <f>K53</f>
        <v>0</v>
      </c>
      <c r="L50" s="93">
        <f>L52+L53</f>
        <v>0</v>
      </c>
      <c r="M50" s="93">
        <f>M52+M53</f>
        <v>0</v>
      </c>
    </row>
    <row r="51" spans="1:13">
      <c r="A51" s="102"/>
      <c r="B51" s="99" t="s">
        <v>130</v>
      </c>
      <c r="C51" s="88" t="s">
        <v>98</v>
      </c>
      <c r="D51" s="88" t="s">
        <v>98</v>
      </c>
      <c r="E51" s="87" t="s">
        <v>98</v>
      </c>
      <c r="F51" s="87" t="s">
        <v>98</v>
      </c>
      <c r="G51" s="87" t="s">
        <v>98</v>
      </c>
      <c r="H51" s="87" t="s">
        <v>98</v>
      </c>
      <c r="I51" s="87" t="s">
        <v>98</v>
      </c>
      <c r="J51" s="87" t="s">
        <v>98</v>
      </c>
      <c r="K51" s="87" t="s">
        <v>98</v>
      </c>
      <c r="L51" s="87" t="s">
        <v>98</v>
      </c>
      <c r="M51" s="87" t="s">
        <v>98</v>
      </c>
    </row>
    <row r="52" spans="1:13" s="73" customFormat="1" ht="30">
      <c r="A52" s="102" t="s">
        <v>351</v>
      </c>
      <c r="B52" s="99" t="s">
        <v>350</v>
      </c>
      <c r="C52" s="103">
        <v>150</v>
      </c>
      <c r="D52" s="103" t="s">
        <v>343</v>
      </c>
      <c r="E52" s="93">
        <f>F52+L52+M52</f>
        <v>0</v>
      </c>
      <c r="F52" s="93">
        <f>H52</f>
        <v>0</v>
      </c>
      <c r="G52" s="87" t="s">
        <v>98</v>
      </c>
      <c r="H52" s="82"/>
      <c r="I52" s="87" t="s">
        <v>98</v>
      </c>
      <c r="J52" s="87" t="s">
        <v>98</v>
      </c>
      <c r="K52" s="87" t="s">
        <v>98</v>
      </c>
      <c r="L52" s="82"/>
      <c r="M52" s="82"/>
    </row>
    <row r="53" spans="1:13" s="73" customFormat="1" ht="30">
      <c r="A53" s="102" t="s">
        <v>349</v>
      </c>
      <c r="B53" s="99" t="s">
        <v>348</v>
      </c>
      <c r="C53" s="103">
        <v>150</v>
      </c>
      <c r="D53" s="103" t="s">
        <v>343</v>
      </c>
      <c r="E53" s="93">
        <f>F53+L53+M53</f>
        <v>0</v>
      </c>
      <c r="F53" s="93">
        <f>J53</f>
        <v>0</v>
      </c>
      <c r="G53" s="93" t="s">
        <v>98</v>
      </c>
      <c r="H53" s="93" t="s">
        <v>98</v>
      </c>
      <c r="I53" s="93" t="s">
        <v>98</v>
      </c>
      <c r="J53" s="93">
        <f>J55+J56</f>
        <v>0</v>
      </c>
      <c r="K53" s="93">
        <f>K55+K56</f>
        <v>0</v>
      </c>
      <c r="L53" s="93">
        <f>L55+L56</f>
        <v>0</v>
      </c>
      <c r="M53" s="93">
        <f>M55+M56</f>
        <v>0</v>
      </c>
    </row>
    <row r="54" spans="1:13" s="73" customFormat="1">
      <c r="A54" s="102"/>
      <c r="B54" s="99" t="s">
        <v>130</v>
      </c>
      <c r="C54" s="88" t="s">
        <v>98</v>
      </c>
      <c r="D54" s="88" t="s">
        <v>98</v>
      </c>
      <c r="E54" s="87" t="s">
        <v>98</v>
      </c>
      <c r="F54" s="87" t="s">
        <v>98</v>
      </c>
      <c r="G54" s="87" t="s">
        <v>98</v>
      </c>
      <c r="H54" s="87" t="s">
        <v>98</v>
      </c>
      <c r="I54" s="87" t="s">
        <v>98</v>
      </c>
      <c r="J54" s="87" t="s">
        <v>98</v>
      </c>
      <c r="K54" s="87" t="s">
        <v>98</v>
      </c>
      <c r="L54" s="87" t="s">
        <v>98</v>
      </c>
      <c r="M54" s="87" t="s">
        <v>98</v>
      </c>
    </row>
    <row r="55" spans="1:13" s="73" customFormat="1" ht="30">
      <c r="A55" s="108" t="s">
        <v>347</v>
      </c>
      <c r="B55" s="99" t="s">
        <v>346</v>
      </c>
      <c r="C55" s="103">
        <v>150</v>
      </c>
      <c r="D55" s="103" t="s">
        <v>343</v>
      </c>
      <c r="E55" s="93">
        <f>F55+L55+M55</f>
        <v>0</v>
      </c>
      <c r="F55" s="93">
        <f>J55</f>
        <v>0</v>
      </c>
      <c r="G55" s="87" t="s">
        <v>98</v>
      </c>
      <c r="H55" s="87" t="s">
        <v>98</v>
      </c>
      <c r="I55" s="87" t="s">
        <v>98</v>
      </c>
      <c r="J55" s="91"/>
      <c r="K55" s="91"/>
      <c r="L55" s="82"/>
      <c r="M55" s="82"/>
    </row>
    <row r="56" spans="1:13" s="73" customFormat="1" ht="30">
      <c r="A56" s="108" t="s">
        <v>345</v>
      </c>
      <c r="B56" s="99" t="s">
        <v>344</v>
      </c>
      <c r="C56" s="103">
        <v>150</v>
      </c>
      <c r="D56" s="103" t="s">
        <v>343</v>
      </c>
      <c r="E56" s="93">
        <f>F56+L56+M56</f>
        <v>0</v>
      </c>
      <c r="F56" s="93">
        <f>J56</f>
        <v>0</v>
      </c>
      <c r="G56" s="87" t="s">
        <v>98</v>
      </c>
      <c r="H56" s="87" t="s">
        <v>98</v>
      </c>
      <c r="I56" s="87" t="s">
        <v>98</v>
      </c>
      <c r="J56" s="91"/>
      <c r="K56" s="91"/>
      <c r="L56" s="82"/>
      <c r="M56" s="82"/>
    </row>
    <row r="57" spans="1:13" ht="45">
      <c r="A57" s="102" t="s">
        <v>342</v>
      </c>
      <c r="B57" s="99" t="s">
        <v>341</v>
      </c>
      <c r="C57" s="103">
        <v>150</v>
      </c>
      <c r="D57" s="103">
        <v>154</v>
      </c>
      <c r="E57" s="93">
        <f t="shared" ref="E57:M57" si="4">E59+E60</f>
        <v>160000</v>
      </c>
      <c r="F57" s="93">
        <f t="shared" si="4"/>
        <v>160000</v>
      </c>
      <c r="G57" s="93">
        <f t="shared" si="4"/>
        <v>0</v>
      </c>
      <c r="H57" s="93">
        <f t="shared" si="4"/>
        <v>0</v>
      </c>
      <c r="I57" s="93">
        <f t="shared" si="4"/>
        <v>0</v>
      </c>
      <c r="J57" s="93">
        <f t="shared" si="4"/>
        <v>160000</v>
      </c>
      <c r="K57" s="93">
        <f t="shared" si="4"/>
        <v>0</v>
      </c>
      <c r="L57" s="93">
        <f t="shared" si="4"/>
        <v>0</v>
      </c>
      <c r="M57" s="93">
        <f t="shared" si="4"/>
        <v>0</v>
      </c>
    </row>
    <row r="58" spans="1:13">
      <c r="A58" s="102"/>
      <c r="B58" s="99" t="s">
        <v>61</v>
      </c>
      <c r="C58" s="88" t="s">
        <v>98</v>
      </c>
      <c r="D58" s="88" t="s">
        <v>98</v>
      </c>
      <c r="E58" s="87" t="s">
        <v>98</v>
      </c>
      <c r="F58" s="87" t="s">
        <v>98</v>
      </c>
      <c r="G58" s="87" t="s">
        <v>98</v>
      </c>
      <c r="H58" s="87" t="s">
        <v>98</v>
      </c>
      <c r="I58" s="87" t="s">
        <v>98</v>
      </c>
      <c r="J58" s="87" t="s">
        <v>98</v>
      </c>
      <c r="K58" s="87" t="s">
        <v>98</v>
      </c>
      <c r="L58" s="87" t="s">
        <v>98</v>
      </c>
      <c r="M58" s="87" t="s">
        <v>98</v>
      </c>
    </row>
    <row r="59" spans="1:13" ht="45">
      <c r="A59" s="102" t="s">
        <v>340</v>
      </c>
      <c r="B59" s="99" t="s">
        <v>339</v>
      </c>
      <c r="C59" s="103">
        <v>150</v>
      </c>
      <c r="D59" s="103" t="s">
        <v>338</v>
      </c>
      <c r="E59" s="93">
        <f>F59+L59+M59</f>
        <v>0</v>
      </c>
      <c r="F59" s="93">
        <f>G59+H59+I59+J59</f>
        <v>0</v>
      </c>
      <c r="G59" s="82"/>
      <c r="H59" s="82"/>
      <c r="I59" s="91"/>
      <c r="J59" s="82"/>
      <c r="K59" s="82"/>
      <c r="L59" s="82"/>
      <c r="M59" s="82"/>
    </row>
    <row r="60" spans="1:13" ht="30">
      <c r="A60" s="102" t="s">
        <v>337</v>
      </c>
      <c r="B60" s="99" t="s">
        <v>336</v>
      </c>
      <c r="C60" s="103">
        <v>150</v>
      </c>
      <c r="D60" s="103" t="s">
        <v>335</v>
      </c>
      <c r="E60" s="93">
        <f>F60+L60+M60</f>
        <v>160000</v>
      </c>
      <c r="F60" s="93">
        <f>G60+H60+I60+J60</f>
        <v>160000</v>
      </c>
      <c r="G60" s="82"/>
      <c r="H60" s="82"/>
      <c r="I60" s="91"/>
      <c r="J60" s="82">
        <v>160000</v>
      </c>
      <c r="K60" s="82"/>
      <c r="L60" s="82"/>
      <c r="M60" s="82"/>
    </row>
    <row r="61" spans="1:13" ht="120">
      <c r="A61" s="102" t="s">
        <v>334</v>
      </c>
      <c r="B61" s="99" t="s">
        <v>333</v>
      </c>
      <c r="C61" s="103">
        <v>150</v>
      </c>
      <c r="D61" s="103">
        <v>155</v>
      </c>
      <c r="E61" s="93">
        <f>F61+L61+M61</f>
        <v>0</v>
      </c>
      <c r="F61" s="93">
        <f>J61</f>
        <v>0</v>
      </c>
      <c r="G61" s="93" t="s">
        <v>98</v>
      </c>
      <c r="H61" s="93" t="s">
        <v>98</v>
      </c>
      <c r="I61" s="93" t="s">
        <v>98</v>
      </c>
      <c r="J61" s="93">
        <f>J63+J64+J65</f>
        <v>0</v>
      </c>
      <c r="K61" s="93">
        <f>K63+K64+K65</f>
        <v>0</v>
      </c>
      <c r="L61" s="93">
        <f>L63+L64+L65</f>
        <v>0</v>
      </c>
      <c r="M61" s="93">
        <f>M63+M64+M65</f>
        <v>0</v>
      </c>
    </row>
    <row r="62" spans="1:13">
      <c r="A62" s="102"/>
      <c r="B62" s="99" t="s">
        <v>61</v>
      </c>
      <c r="C62" s="88" t="s">
        <v>98</v>
      </c>
      <c r="D62" s="88" t="s">
        <v>98</v>
      </c>
      <c r="E62" s="87" t="s">
        <v>98</v>
      </c>
      <c r="F62" s="87" t="s">
        <v>98</v>
      </c>
      <c r="G62" s="87" t="s">
        <v>98</v>
      </c>
      <c r="H62" s="87" t="s">
        <v>98</v>
      </c>
      <c r="I62" s="87" t="s">
        <v>98</v>
      </c>
      <c r="J62" s="87" t="s">
        <v>98</v>
      </c>
      <c r="K62" s="87" t="s">
        <v>98</v>
      </c>
      <c r="L62" s="87" t="s">
        <v>98</v>
      </c>
      <c r="M62" s="87" t="s">
        <v>98</v>
      </c>
    </row>
    <row r="63" spans="1:13" ht="105">
      <c r="A63" s="102" t="s">
        <v>332</v>
      </c>
      <c r="B63" s="99" t="s">
        <v>331</v>
      </c>
      <c r="C63" s="103">
        <v>150</v>
      </c>
      <c r="D63" s="103">
        <v>155</v>
      </c>
      <c r="E63" s="93">
        <f>F63+L63+M63</f>
        <v>0</v>
      </c>
      <c r="F63" s="93">
        <f>J63</f>
        <v>0</v>
      </c>
      <c r="G63" s="87" t="s">
        <v>98</v>
      </c>
      <c r="H63" s="87" t="s">
        <v>98</v>
      </c>
      <c r="I63" s="87" t="s">
        <v>98</v>
      </c>
      <c r="J63" s="82"/>
      <c r="K63" s="82"/>
      <c r="L63" s="82"/>
      <c r="M63" s="82"/>
    </row>
    <row r="64" spans="1:13" ht="135">
      <c r="A64" s="102" t="s">
        <v>330</v>
      </c>
      <c r="B64" s="99" t="s">
        <v>329</v>
      </c>
      <c r="C64" s="103">
        <v>150</v>
      </c>
      <c r="D64" s="103">
        <v>155</v>
      </c>
      <c r="E64" s="93">
        <f>F64+L64+M64</f>
        <v>0</v>
      </c>
      <c r="F64" s="93">
        <f>J64</f>
        <v>0</v>
      </c>
      <c r="G64" s="87" t="s">
        <v>98</v>
      </c>
      <c r="H64" s="87" t="s">
        <v>98</v>
      </c>
      <c r="I64" s="87" t="s">
        <v>98</v>
      </c>
      <c r="J64" s="82"/>
      <c r="K64" s="82"/>
      <c r="L64" s="82"/>
      <c r="M64" s="82"/>
    </row>
    <row r="65" spans="1:13" ht="30">
      <c r="A65" s="102" t="s">
        <v>328</v>
      </c>
      <c r="B65" s="99" t="s">
        <v>327</v>
      </c>
      <c r="C65" s="103">
        <v>150</v>
      </c>
      <c r="D65" s="103">
        <v>155</v>
      </c>
      <c r="E65" s="93">
        <f>F65+L65+M65</f>
        <v>0</v>
      </c>
      <c r="F65" s="93">
        <f>J65</f>
        <v>0</v>
      </c>
      <c r="G65" s="87" t="s">
        <v>98</v>
      </c>
      <c r="H65" s="87" t="s">
        <v>98</v>
      </c>
      <c r="I65" s="87" t="s">
        <v>98</v>
      </c>
      <c r="J65" s="82"/>
      <c r="K65" s="82"/>
      <c r="L65" s="82"/>
      <c r="M65" s="82"/>
    </row>
    <row r="66" spans="1:13" ht="90">
      <c r="A66" s="102" t="s">
        <v>326</v>
      </c>
      <c r="B66" s="99" t="s">
        <v>325</v>
      </c>
      <c r="C66" s="103">
        <v>150</v>
      </c>
      <c r="D66" s="103">
        <v>156</v>
      </c>
      <c r="E66" s="93">
        <f>F66+L66+M66</f>
        <v>0</v>
      </c>
      <c r="F66" s="93">
        <f>J66</f>
        <v>0</v>
      </c>
      <c r="G66" s="87" t="s">
        <v>98</v>
      </c>
      <c r="H66" s="87" t="s">
        <v>98</v>
      </c>
      <c r="I66" s="87" t="s">
        <v>98</v>
      </c>
      <c r="J66" s="82"/>
      <c r="K66" s="82"/>
      <c r="L66" s="82"/>
      <c r="M66" s="82"/>
    </row>
    <row r="67" spans="1:13" ht="60">
      <c r="A67" s="102" t="s">
        <v>324</v>
      </c>
      <c r="B67" s="99" t="s">
        <v>323</v>
      </c>
      <c r="C67" s="103">
        <v>150</v>
      </c>
      <c r="D67" s="103">
        <v>157</v>
      </c>
      <c r="E67" s="93">
        <f>F67+L67+M67</f>
        <v>0</v>
      </c>
      <c r="F67" s="93">
        <f>J67</f>
        <v>0</v>
      </c>
      <c r="G67" s="87" t="s">
        <v>98</v>
      </c>
      <c r="H67" s="87" t="s">
        <v>98</v>
      </c>
      <c r="I67" s="87" t="s">
        <v>98</v>
      </c>
      <c r="J67" s="82"/>
      <c r="K67" s="82"/>
      <c r="L67" s="82"/>
      <c r="M67" s="82"/>
    </row>
    <row r="68" spans="1:13" ht="45">
      <c r="A68" s="102" t="s">
        <v>322</v>
      </c>
      <c r="B68" s="99" t="s">
        <v>321</v>
      </c>
      <c r="C68" s="103">
        <v>160</v>
      </c>
      <c r="D68" s="103">
        <v>160</v>
      </c>
      <c r="E68" s="93">
        <f>E70</f>
        <v>0</v>
      </c>
      <c r="F68" s="93">
        <f>F70</f>
        <v>0</v>
      </c>
      <c r="G68" s="93">
        <f>G70</f>
        <v>0</v>
      </c>
      <c r="H68" s="93">
        <f>H70</f>
        <v>0</v>
      </c>
      <c r="I68" s="93">
        <f>I70</f>
        <v>0</v>
      </c>
      <c r="J68" s="93" t="s">
        <v>98</v>
      </c>
      <c r="K68" s="93" t="s">
        <v>98</v>
      </c>
      <c r="L68" s="93">
        <f>L70</f>
        <v>0</v>
      </c>
      <c r="M68" s="93">
        <f>M70</f>
        <v>0</v>
      </c>
    </row>
    <row r="69" spans="1:13">
      <c r="A69" s="102"/>
      <c r="B69" s="99" t="s">
        <v>130</v>
      </c>
      <c r="C69" s="88" t="s">
        <v>98</v>
      </c>
      <c r="D69" s="88" t="s">
        <v>98</v>
      </c>
      <c r="E69" s="87" t="s">
        <v>98</v>
      </c>
      <c r="F69" s="87" t="s">
        <v>98</v>
      </c>
      <c r="G69" s="87" t="s">
        <v>98</v>
      </c>
      <c r="H69" s="87" t="s">
        <v>98</v>
      </c>
      <c r="I69" s="87" t="s">
        <v>98</v>
      </c>
      <c r="J69" s="87" t="s">
        <v>98</v>
      </c>
      <c r="K69" s="87" t="s">
        <v>98</v>
      </c>
      <c r="L69" s="87" t="s">
        <v>98</v>
      </c>
      <c r="M69" s="87" t="s">
        <v>98</v>
      </c>
    </row>
    <row r="70" spans="1:13" ht="165">
      <c r="A70" s="102" t="s">
        <v>320</v>
      </c>
      <c r="B70" s="99" t="s">
        <v>319</v>
      </c>
      <c r="C70" s="103">
        <v>160</v>
      </c>
      <c r="D70" s="103">
        <v>162</v>
      </c>
      <c r="E70" s="93">
        <f>F70+L70+M70</f>
        <v>0</v>
      </c>
      <c r="F70" s="93">
        <f>G70+H70+I70</f>
        <v>0</v>
      </c>
      <c r="G70" s="82"/>
      <c r="H70" s="82"/>
      <c r="I70" s="82"/>
      <c r="J70" s="87" t="s">
        <v>98</v>
      </c>
      <c r="K70" s="87" t="s">
        <v>98</v>
      </c>
      <c r="L70" s="82"/>
      <c r="M70" s="82"/>
    </row>
    <row r="71" spans="1:13" s="107" customFormat="1">
      <c r="A71" s="102" t="s">
        <v>318</v>
      </c>
      <c r="B71" s="99" t="s">
        <v>317</v>
      </c>
      <c r="C71" s="103">
        <v>180</v>
      </c>
      <c r="D71" s="88" t="s">
        <v>98</v>
      </c>
      <c r="E71" s="93">
        <f t="shared" ref="E71:M71" si="5">E73</f>
        <v>0</v>
      </c>
      <c r="F71" s="93">
        <f t="shared" si="5"/>
        <v>0</v>
      </c>
      <c r="G71" s="93">
        <f t="shared" si="5"/>
        <v>0</v>
      </c>
      <c r="H71" s="93">
        <f t="shared" si="5"/>
        <v>0</v>
      </c>
      <c r="I71" s="93">
        <f t="shared" si="5"/>
        <v>0</v>
      </c>
      <c r="J71" s="93">
        <f t="shared" si="5"/>
        <v>0</v>
      </c>
      <c r="K71" s="93">
        <f t="shared" si="5"/>
        <v>0</v>
      </c>
      <c r="L71" s="93">
        <f t="shared" si="5"/>
        <v>0</v>
      </c>
      <c r="M71" s="93">
        <f t="shared" si="5"/>
        <v>0</v>
      </c>
    </row>
    <row r="72" spans="1:13" s="107" customFormat="1">
      <c r="A72" s="102"/>
      <c r="B72" s="99" t="s">
        <v>130</v>
      </c>
      <c r="C72" s="88" t="s">
        <v>98</v>
      </c>
      <c r="D72" s="88" t="s">
        <v>98</v>
      </c>
      <c r="E72" s="87" t="s">
        <v>98</v>
      </c>
      <c r="F72" s="87" t="s">
        <v>98</v>
      </c>
      <c r="G72" s="87" t="s">
        <v>98</v>
      </c>
      <c r="H72" s="87" t="s">
        <v>98</v>
      </c>
      <c r="I72" s="87" t="s">
        <v>98</v>
      </c>
      <c r="J72" s="87" t="s">
        <v>98</v>
      </c>
      <c r="K72" s="87" t="s">
        <v>98</v>
      </c>
      <c r="L72" s="87" t="s">
        <v>98</v>
      </c>
      <c r="M72" s="87" t="s">
        <v>98</v>
      </c>
    </row>
    <row r="73" spans="1:13">
      <c r="A73" s="102" t="s">
        <v>316</v>
      </c>
      <c r="B73" s="99" t="s">
        <v>311</v>
      </c>
      <c r="C73" s="103">
        <v>180</v>
      </c>
      <c r="D73" s="103">
        <v>189</v>
      </c>
      <c r="E73" s="93">
        <f t="shared" ref="E73:M73" si="6">E75+E76</f>
        <v>0</v>
      </c>
      <c r="F73" s="93">
        <f t="shared" si="6"/>
        <v>0</v>
      </c>
      <c r="G73" s="93">
        <f t="shared" si="6"/>
        <v>0</v>
      </c>
      <c r="H73" s="93">
        <f t="shared" si="6"/>
        <v>0</v>
      </c>
      <c r="I73" s="93">
        <f t="shared" si="6"/>
        <v>0</v>
      </c>
      <c r="J73" s="93">
        <f t="shared" si="6"/>
        <v>0</v>
      </c>
      <c r="K73" s="93">
        <f t="shared" si="6"/>
        <v>0</v>
      </c>
      <c r="L73" s="93">
        <f t="shared" si="6"/>
        <v>0</v>
      </c>
      <c r="M73" s="93">
        <f t="shared" si="6"/>
        <v>0</v>
      </c>
    </row>
    <row r="74" spans="1:13">
      <c r="A74" s="102"/>
      <c r="B74" s="99" t="s">
        <v>61</v>
      </c>
      <c r="C74" s="88" t="s">
        <v>98</v>
      </c>
      <c r="D74" s="88" t="s">
        <v>98</v>
      </c>
      <c r="E74" s="87" t="s">
        <v>98</v>
      </c>
      <c r="F74" s="87" t="s">
        <v>98</v>
      </c>
      <c r="G74" s="87" t="s">
        <v>98</v>
      </c>
      <c r="H74" s="87" t="s">
        <v>98</v>
      </c>
      <c r="I74" s="87" t="s">
        <v>98</v>
      </c>
      <c r="J74" s="87" t="s">
        <v>98</v>
      </c>
      <c r="K74" s="87" t="s">
        <v>98</v>
      </c>
      <c r="L74" s="87" t="s">
        <v>98</v>
      </c>
      <c r="M74" s="87" t="s">
        <v>98</v>
      </c>
    </row>
    <row r="75" spans="1:13" ht="60">
      <c r="A75" s="102" t="s">
        <v>315</v>
      </c>
      <c r="B75" s="99" t="s">
        <v>314</v>
      </c>
      <c r="C75" s="103">
        <v>180</v>
      </c>
      <c r="D75" s="103" t="s">
        <v>313</v>
      </c>
      <c r="E75" s="93">
        <f>F75+L75+M75</f>
        <v>0</v>
      </c>
      <c r="F75" s="93">
        <f>G75+H75+I75+J75</f>
        <v>0</v>
      </c>
      <c r="G75" s="82"/>
      <c r="H75" s="82"/>
      <c r="I75" s="91"/>
      <c r="J75" s="82"/>
      <c r="K75" s="82"/>
      <c r="L75" s="82"/>
      <c r="M75" s="82"/>
    </row>
    <row r="76" spans="1:13">
      <c r="A76" s="102" t="s">
        <v>312</v>
      </c>
      <c r="B76" s="99" t="s">
        <v>311</v>
      </c>
      <c r="C76" s="103">
        <v>180</v>
      </c>
      <c r="D76" s="103" t="s">
        <v>310</v>
      </c>
      <c r="E76" s="93">
        <f>F76+L76+M76</f>
        <v>0</v>
      </c>
      <c r="F76" s="93">
        <f>G76+H76+I76+J76</f>
        <v>0</v>
      </c>
      <c r="G76" s="82"/>
      <c r="H76" s="82"/>
      <c r="I76" s="91"/>
      <c r="J76" s="82"/>
      <c r="K76" s="82"/>
      <c r="L76" s="82"/>
      <c r="M76" s="82"/>
    </row>
    <row r="77" spans="1:13" ht="30">
      <c r="A77" s="102" t="s">
        <v>309</v>
      </c>
      <c r="B77" s="99" t="s">
        <v>308</v>
      </c>
      <c r="C77" s="88">
        <v>410</v>
      </c>
      <c r="D77" s="88" t="s">
        <v>98</v>
      </c>
      <c r="E77" s="93">
        <f>F77+L77+M77</f>
        <v>0</v>
      </c>
      <c r="F77" s="93">
        <f>G77+H77+I77+J77</f>
        <v>0</v>
      </c>
      <c r="G77" s="82"/>
      <c r="H77" s="82"/>
      <c r="I77" s="82"/>
      <c r="J77" s="82"/>
      <c r="K77" s="82"/>
      <c r="L77" s="82"/>
      <c r="M77" s="82"/>
    </row>
    <row r="78" spans="1:13" ht="30">
      <c r="A78" s="102" t="s">
        <v>307</v>
      </c>
      <c r="B78" s="99" t="s">
        <v>306</v>
      </c>
      <c r="C78" s="88">
        <v>420</v>
      </c>
      <c r="D78" s="88" t="s">
        <v>98</v>
      </c>
      <c r="E78" s="93">
        <f>F78+L78+M78</f>
        <v>0</v>
      </c>
      <c r="F78" s="93">
        <f>G78+H78+I78+J78</f>
        <v>0</v>
      </c>
      <c r="G78" s="82"/>
      <c r="H78" s="82"/>
      <c r="I78" s="82"/>
      <c r="J78" s="82"/>
      <c r="K78" s="82"/>
      <c r="L78" s="82"/>
      <c r="M78" s="82"/>
    </row>
    <row r="79" spans="1:13" ht="30">
      <c r="A79" s="102" t="s">
        <v>305</v>
      </c>
      <c r="B79" s="99" t="s">
        <v>304</v>
      </c>
      <c r="C79" s="88">
        <v>440</v>
      </c>
      <c r="D79" s="88" t="s">
        <v>98</v>
      </c>
      <c r="E79" s="93">
        <f t="shared" ref="E79:M79" si="7">E81+E82+E83+E84+E85+E86+E87+E88</f>
        <v>0</v>
      </c>
      <c r="F79" s="93">
        <f t="shared" si="7"/>
        <v>0</v>
      </c>
      <c r="G79" s="93">
        <f t="shared" si="7"/>
        <v>0</v>
      </c>
      <c r="H79" s="93">
        <f t="shared" si="7"/>
        <v>0</v>
      </c>
      <c r="I79" s="93">
        <f t="shared" si="7"/>
        <v>0</v>
      </c>
      <c r="J79" s="93">
        <f t="shared" si="7"/>
        <v>0</v>
      </c>
      <c r="K79" s="93">
        <f t="shared" si="7"/>
        <v>0</v>
      </c>
      <c r="L79" s="93">
        <f t="shared" si="7"/>
        <v>0</v>
      </c>
      <c r="M79" s="93">
        <f t="shared" si="7"/>
        <v>0</v>
      </c>
    </row>
    <row r="80" spans="1:13">
      <c r="A80" s="102"/>
      <c r="B80" s="99" t="s">
        <v>61</v>
      </c>
      <c r="C80" s="88" t="s">
        <v>98</v>
      </c>
      <c r="D80" s="88" t="s">
        <v>98</v>
      </c>
      <c r="E80" s="87" t="s">
        <v>98</v>
      </c>
      <c r="F80" s="87" t="s">
        <v>98</v>
      </c>
      <c r="G80" s="87" t="s">
        <v>98</v>
      </c>
      <c r="H80" s="87" t="s">
        <v>98</v>
      </c>
      <c r="I80" s="87" t="s">
        <v>98</v>
      </c>
      <c r="J80" s="87" t="s">
        <v>98</v>
      </c>
      <c r="K80" s="87" t="s">
        <v>98</v>
      </c>
      <c r="L80" s="87" t="s">
        <v>98</v>
      </c>
      <c r="M80" s="87" t="s">
        <v>98</v>
      </c>
    </row>
    <row r="81" spans="1:13" ht="75">
      <c r="A81" s="102" t="s">
        <v>303</v>
      </c>
      <c r="B81" s="99" t="s">
        <v>302</v>
      </c>
      <c r="C81" s="88">
        <v>440</v>
      </c>
      <c r="D81" s="103">
        <v>441</v>
      </c>
      <c r="E81" s="93">
        <f t="shared" ref="E81:E88" si="8">F81+L81+M81</f>
        <v>0</v>
      </c>
      <c r="F81" s="93">
        <f t="shared" ref="F81:F88" si="9">G81+H81+I81+J81</f>
        <v>0</v>
      </c>
      <c r="G81" s="82"/>
      <c r="H81" s="82"/>
      <c r="I81" s="82"/>
      <c r="J81" s="82"/>
      <c r="K81" s="82"/>
      <c r="L81" s="82"/>
      <c r="M81" s="82"/>
    </row>
    <row r="82" spans="1:13" ht="30">
      <c r="A82" s="102" t="s">
        <v>301</v>
      </c>
      <c r="B82" s="99" t="s">
        <v>300</v>
      </c>
      <c r="C82" s="88">
        <v>440</v>
      </c>
      <c r="D82" s="103">
        <v>442</v>
      </c>
      <c r="E82" s="93">
        <f t="shared" si="8"/>
        <v>0</v>
      </c>
      <c r="F82" s="93">
        <f t="shared" si="9"/>
        <v>0</v>
      </c>
      <c r="G82" s="82"/>
      <c r="H82" s="82"/>
      <c r="I82" s="82"/>
      <c r="J82" s="82"/>
      <c r="K82" s="82"/>
      <c r="L82" s="82"/>
      <c r="M82" s="82"/>
    </row>
    <row r="83" spans="1:13" ht="45">
      <c r="A83" s="102" t="s">
        <v>299</v>
      </c>
      <c r="B83" s="99" t="s">
        <v>298</v>
      </c>
      <c r="C83" s="88">
        <v>440</v>
      </c>
      <c r="D83" s="103">
        <v>443</v>
      </c>
      <c r="E83" s="93">
        <f t="shared" si="8"/>
        <v>0</v>
      </c>
      <c r="F83" s="93">
        <f t="shared" si="9"/>
        <v>0</v>
      </c>
      <c r="G83" s="82"/>
      <c r="H83" s="82"/>
      <c r="I83" s="82"/>
      <c r="J83" s="82"/>
      <c r="K83" s="82"/>
      <c r="L83" s="82"/>
      <c r="M83" s="82"/>
    </row>
    <row r="84" spans="1:13" ht="30">
      <c r="A84" s="102" t="s">
        <v>297</v>
      </c>
      <c r="B84" s="99" t="s">
        <v>296</v>
      </c>
      <c r="C84" s="88">
        <v>440</v>
      </c>
      <c r="D84" s="103">
        <v>444</v>
      </c>
      <c r="E84" s="93">
        <f t="shared" si="8"/>
        <v>0</v>
      </c>
      <c r="F84" s="93">
        <f t="shared" si="9"/>
        <v>0</v>
      </c>
      <c r="G84" s="82"/>
      <c r="H84" s="82"/>
      <c r="I84" s="82"/>
      <c r="J84" s="82"/>
      <c r="K84" s="82"/>
      <c r="L84" s="82"/>
      <c r="M84" s="82"/>
    </row>
    <row r="85" spans="1:13" ht="30">
      <c r="A85" s="102" t="s">
        <v>295</v>
      </c>
      <c r="B85" s="104" t="s">
        <v>294</v>
      </c>
      <c r="C85" s="88">
        <v>440</v>
      </c>
      <c r="D85" s="103">
        <v>445</v>
      </c>
      <c r="E85" s="93">
        <f t="shared" si="8"/>
        <v>0</v>
      </c>
      <c r="F85" s="93">
        <f t="shared" si="9"/>
        <v>0</v>
      </c>
      <c r="G85" s="82"/>
      <c r="H85" s="82"/>
      <c r="I85" s="82"/>
      <c r="J85" s="82"/>
      <c r="K85" s="82"/>
      <c r="L85" s="82"/>
      <c r="M85" s="82"/>
    </row>
    <row r="86" spans="1:13" ht="45">
      <c r="A86" s="102" t="s">
        <v>293</v>
      </c>
      <c r="B86" s="104" t="s">
        <v>292</v>
      </c>
      <c r="C86" s="88">
        <v>440</v>
      </c>
      <c r="D86" s="103">
        <v>446</v>
      </c>
      <c r="E86" s="93">
        <f t="shared" si="8"/>
        <v>0</v>
      </c>
      <c r="F86" s="93">
        <f t="shared" si="9"/>
        <v>0</v>
      </c>
      <c r="G86" s="82"/>
      <c r="H86" s="82"/>
      <c r="I86" s="82"/>
      <c r="J86" s="82"/>
      <c r="K86" s="82"/>
      <c r="L86" s="82"/>
      <c r="M86" s="82"/>
    </row>
    <row r="87" spans="1:13" ht="60">
      <c r="A87" s="102" t="s">
        <v>291</v>
      </c>
      <c r="B87" s="104" t="s">
        <v>290</v>
      </c>
      <c r="C87" s="88">
        <v>440</v>
      </c>
      <c r="D87" s="103">
        <v>447</v>
      </c>
      <c r="E87" s="93">
        <f t="shared" si="8"/>
        <v>0</v>
      </c>
      <c r="F87" s="93">
        <f t="shared" si="9"/>
        <v>0</v>
      </c>
      <c r="G87" s="82"/>
      <c r="H87" s="82"/>
      <c r="I87" s="82"/>
      <c r="J87" s="82"/>
      <c r="K87" s="82"/>
      <c r="L87" s="82"/>
      <c r="M87" s="82"/>
    </row>
    <row r="88" spans="1:13" ht="60">
      <c r="A88" s="102" t="s">
        <v>289</v>
      </c>
      <c r="B88" s="104" t="s">
        <v>288</v>
      </c>
      <c r="C88" s="88">
        <v>440</v>
      </c>
      <c r="D88" s="103">
        <v>449</v>
      </c>
      <c r="E88" s="93">
        <f t="shared" si="8"/>
        <v>0</v>
      </c>
      <c r="F88" s="93">
        <f t="shared" si="9"/>
        <v>0</v>
      </c>
      <c r="G88" s="82"/>
      <c r="H88" s="82"/>
      <c r="I88" s="82"/>
      <c r="J88" s="82"/>
      <c r="K88" s="82"/>
      <c r="L88" s="82"/>
      <c r="M88" s="82"/>
    </row>
    <row r="89" spans="1:13" ht="42.75">
      <c r="A89" s="97" t="s">
        <v>287</v>
      </c>
      <c r="B89" s="96" t="s">
        <v>286</v>
      </c>
      <c r="C89" s="94" t="s">
        <v>98</v>
      </c>
      <c r="D89" s="94" t="s">
        <v>98</v>
      </c>
      <c r="E89" s="83">
        <f t="shared" ref="E89:M89" si="10">ROUND(E8+E9-E90+E209-E210,2)</f>
        <v>0</v>
      </c>
      <c r="F89" s="93">
        <f t="shared" si="10"/>
        <v>0</v>
      </c>
      <c r="G89" s="93">
        <f t="shared" si="10"/>
        <v>0</v>
      </c>
      <c r="H89" s="93">
        <f t="shared" si="10"/>
        <v>0</v>
      </c>
      <c r="I89" s="93">
        <f t="shared" si="10"/>
        <v>0</v>
      </c>
      <c r="J89" s="93">
        <f t="shared" si="10"/>
        <v>0</v>
      </c>
      <c r="K89" s="93">
        <f t="shared" si="10"/>
        <v>0</v>
      </c>
      <c r="L89" s="93">
        <f t="shared" si="10"/>
        <v>0</v>
      </c>
      <c r="M89" s="93">
        <f t="shared" si="10"/>
        <v>0</v>
      </c>
    </row>
    <row r="90" spans="1:13" ht="28.5">
      <c r="A90" s="97" t="s">
        <v>285</v>
      </c>
      <c r="B90" s="96" t="s">
        <v>284</v>
      </c>
      <c r="C90" s="84" t="s">
        <v>98</v>
      </c>
      <c r="D90" s="94" t="s">
        <v>98</v>
      </c>
      <c r="E90" s="83">
        <f>ROUND(E92+E93+E121+E130+E174+E180+E181+E182+E183+E187+E195+E208,2)</f>
        <v>46786846.270000003</v>
      </c>
      <c r="F90" s="83">
        <f>ROUND(F92+F93+F121+F130+F174+F180+F181+F182+F183+F187+F195+F208,2)</f>
        <v>46786846.270000003</v>
      </c>
      <c r="G90" s="83">
        <f>ROUND(G92+G93+G121+G130+G174+G180+G181+G183+G187+G195+G208,2)</f>
        <v>20836489.010000002</v>
      </c>
      <c r="H90" s="83">
        <f>ROUND(H92+H93+H121+H130+H174+H180+H181+H183+H187+H195+H208,2)</f>
        <v>2481686</v>
      </c>
      <c r="I90" s="83">
        <f>ROUND(I92+I93+I121+I130+I174+I180+I181+I183+I187+I195+I208,2)</f>
        <v>0</v>
      </c>
      <c r="J90" s="83">
        <f>ROUND(J92+J93+J121+J130+J174+J180+J181+J182+J183+J187+J195+J208,2)</f>
        <v>23468671.260000002</v>
      </c>
      <c r="K90" s="83">
        <f>ROUND(K92+K93+K121+K130+K174+K180+K181+K182+K183+K187+K195+K208,2)</f>
        <v>0</v>
      </c>
      <c r="L90" s="83">
        <f>ROUND(L92+L93+L121+L130+L174+L180+L181+L182+L183+L187+L195+L208,2)</f>
        <v>0</v>
      </c>
      <c r="M90" s="83">
        <f>ROUND(M92+M93+M121+M130+M174+M180+M181+M182+M183+M187+M195+M208,2)</f>
        <v>0</v>
      </c>
    </row>
    <row r="91" spans="1:13">
      <c r="A91" s="90"/>
      <c r="B91" s="99" t="s">
        <v>61</v>
      </c>
      <c r="C91" s="103" t="s">
        <v>98</v>
      </c>
      <c r="D91" s="88" t="s">
        <v>98</v>
      </c>
      <c r="E91" s="87" t="s">
        <v>98</v>
      </c>
      <c r="F91" s="87" t="s">
        <v>98</v>
      </c>
      <c r="G91" s="87" t="s">
        <v>98</v>
      </c>
      <c r="H91" s="87" t="s">
        <v>98</v>
      </c>
      <c r="I91" s="87" t="s">
        <v>98</v>
      </c>
      <c r="J91" s="87" t="s">
        <v>98</v>
      </c>
      <c r="K91" s="87" t="s">
        <v>98</v>
      </c>
      <c r="L91" s="87" t="s">
        <v>98</v>
      </c>
      <c r="M91" s="87" t="s">
        <v>98</v>
      </c>
    </row>
    <row r="92" spans="1:13" ht="45">
      <c r="A92" s="90" t="s">
        <v>283</v>
      </c>
      <c r="B92" s="99" t="s">
        <v>282</v>
      </c>
      <c r="C92" s="103">
        <v>610</v>
      </c>
      <c r="D92" s="103">
        <v>610</v>
      </c>
      <c r="E92" s="93">
        <f>F92+L92+M92</f>
        <v>0</v>
      </c>
      <c r="F92" s="93">
        <f>G92+H92+I92+J92</f>
        <v>0</v>
      </c>
      <c r="G92" s="91"/>
      <c r="H92" s="91"/>
      <c r="I92" s="91"/>
      <c r="J92" s="91"/>
      <c r="K92" s="91"/>
      <c r="L92" s="91"/>
      <c r="M92" s="91"/>
    </row>
    <row r="93" spans="1:13" ht="30">
      <c r="A93" s="90" t="s">
        <v>281</v>
      </c>
      <c r="B93" s="99" t="s">
        <v>280</v>
      </c>
      <c r="C93" s="103">
        <v>110</v>
      </c>
      <c r="D93" s="88" t="s">
        <v>98</v>
      </c>
      <c r="E93" s="93">
        <f t="shared" ref="E93:M93" si="11">E95+E99+E107+E111</f>
        <v>34989576.109999999</v>
      </c>
      <c r="F93" s="93">
        <f t="shared" si="11"/>
        <v>34989576.109999999</v>
      </c>
      <c r="G93" s="93">
        <f t="shared" si="11"/>
        <v>14502949.02</v>
      </c>
      <c r="H93" s="93">
        <f t="shared" si="11"/>
        <v>0</v>
      </c>
      <c r="I93" s="93">
        <f t="shared" si="11"/>
        <v>0</v>
      </c>
      <c r="J93" s="93">
        <f t="shared" si="11"/>
        <v>20486627.09</v>
      </c>
      <c r="K93" s="93">
        <f t="shared" si="11"/>
        <v>0</v>
      </c>
      <c r="L93" s="93">
        <f t="shared" si="11"/>
        <v>0</v>
      </c>
      <c r="M93" s="93">
        <f t="shared" si="11"/>
        <v>0</v>
      </c>
    </row>
    <row r="94" spans="1:13">
      <c r="A94" s="90"/>
      <c r="B94" s="99" t="s">
        <v>130</v>
      </c>
      <c r="C94" s="103" t="s">
        <v>98</v>
      </c>
      <c r="D94" s="88" t="s">
        <v>98</v>
      </c>
      <c r="E94" s="87" t="s">
        <v>98</v>
      </c>
      <c r="F94" s="87" t="s">
        <v>98</v>
      </c>
      <c r="G94" s="87" t="s">
        <v>98</v>
      </c>
      <c r="H94" s="87" t="s">
        <v>98</v>
      </c>
      <c r="I94" s="87" t="s">
        <v>98</v>
      </c>
      <c r="J94" s="87" t="s">
        <v>98</v>
      </c>
      <c r="K94" s="87" t="s">
        <v>98</v>
      </c>
      <c r="L94" s="87" t="s">
        <v>98</v>
      </c>
      <c r="M94" s="87" t="s">
        <v>98</v>
      </c>
    </row>
    <row r="95" spans="1:13" ht="30">
      <c r="A95" s="90" t="s">
        <v>279</v>
      </c>
      <c r="B95" s="99" t="s">
        <v>278</v>
      </c>
      <c r="C95" s="103">
        <v>111</v>
      </c>
      <c r="D95" s="88" t="s">
        <v>98</v>
      </c>
      <c r="E95" s="93">
        <f t="shared" ref="E95:M95" si="12">E97+E98</f>
        <v>26403368.25</v>
      </c>
      <c r="F95" s="93">
        <f t="shared" si="12"/>
        <v>26403368.25</v>
      </c>
      <c r="G95" s="93">
        <f t="shared" si="12"/>
        <v>11119998.1</v>
      </c>
      <c r="H95" s="93">
        <f t="shared" si="12"/>
        <v>0</v>
      </c>
      <c r="I95" s="93">
        <f t="shared" si="12"/>
        <v>0</v>
      </c>
      <c r="J95" s="93">
        <f t="shared" si="12"/>
        <v>15283370.15</v>
      </c>
      <c r="K95" s="93">
        <f t="shared" si="12"/>
        <v>0</v>
      </c>
      <c r="L95" s="93">
        <f t="shared" si="12"/>
        <v>0</v>
      </c>
      <c r="M95" s="93">
        <f t="shared" si="12"/>
        <v>0</v>
      </c>
    </row>
    <row r="96" spans="1:13">
      <c r="A96" s="90"/>
      <c r="B96" s="104" t="s">
        <v>61</v>
      </c>
      <c r="C96" s="103" t="s">
        <v>98</v>
      </c>
      <c r="D96" s="88" t="s">
        <v>98</v>
      </c>
      <c r="E96" s="87" t="s">
        <v>98</v>
      </c>
      <c r="F96" s="87" t="s">
        <v>98</v>
      </c>
      <c r="G96" s="87" t="s">
        <v>98</v>
      </c>
      <c r="H96" s="87" t="s">
        <v>98</v>
      </c>
      <c r="I96" s="87" t="s">
        <v>98</v>
      </c>
      <c r="J96" s="87" t="s">
        <v>98</v>
      </c>
      <c r="K96" s="87" t="s">
        <v>98</v>
      </c>
      <c r="L96" s="87" t="s">
        <v>98</v>
      </c>
      <c r="M96" s="87" t="s">
        <v>98</v>
      </c>
    </row>
    <row r="97" spans="1:13">
      <c r="A97" s="90" t="s">
        <v>277</v>
      </c>
      <c r="B97" s="99" t="s">
        <v>276</v>
      </c>
      <c r="C97" s="103">
        <v>111</v>
      </c>
      <c r="D97" s="88">
        <v>211</v>
      </c>
      <c r="E97" s="93">
        <f>F97+L97+M97</f>
        <v>26403368.25</v>
      </c>
      <c r="F97" s="93">
        <f>G97+H97+I97+J97</f>
        <v>26403368.25</v>
      </c>
      <c r="G97" s="91">
        <v>11119998.1</v>
      </c>
      <c r="H97" s="91"/>
      <c r="I97" s="91"/>
      <c r="J97" s="91">
        <v>15283370.15</v>
      </c>
      <c r="K97" s="91"/>
      <c r="L97" s="91"/>
      <c r="M97" s="91"/>
    </row>
    <row r="98" spans="1:13" ht="45">
      <c r="A98" s="90" t="s">
        <v>275</v>
      </c>
      <c r="B98" s="99" t="s">
        <v>155</v>
      </c>
      <c r="C98" s="103">
        <v>111</v>
      </c>
      <c r="D98" s="88">
        <v>266</v>
      </c>
      <c r="E98" s="93">
        <f>F98+L98+M98</f>
        <v>0</v>
      </c>
      <c r="F98" s="93">
        <f>G98+H98+I98+J98</f>
        <v>0</v>
      </c>
      <c r="G98" s="91"/>
      <c r="H98" s="91"/>
      <c r="I98" s="91"/>
      <c r="J98" s="91"/>
      <c r="K98" s="91"/>
      <c r="L98" s="91"/>
      <c r="M98" s="91"/>
    </row>
    <row r="99" spans="1:13" ht="60">
      <c r="A99" s="90" t="s">
        <v>274</v>
      </c>
      <c r="B99" s="99" t="s">
        <v>273</v>
      </c>
      <c r="C99" s="103">
        <v>112</v>
      </c>
      <c r="D99" s="88" t="s">
        <v>98</v>
      </c>
      <c r="E99" s="93">
        <f t="shared" ref="E99:M99" si="13">E101+E102+E103+E104+E105+E106</f>
        <v>1200</v>
      </c>
      <c r="F99" s="93">
        <f t="shared" si="13"/>
        <v>1200</v>
      </c>
      <c r="G99" s="93">
        <f t="shared" si="13"/>
        <v>1200</v>
      </c>
      <c r="H99" s="93">
        <f t="shared" si="13"/>
        <v>0</v>
      </c>
      <c r="I99" s="93">
        <f t="shared" si="13"/>
        <v>0</v>
      </c>
      <c r="J99" s="93">
        <f t="shared" si="13"/>
        <v>0</v>
      </c>
      <c r="K99" s="93">
        <f t="shared" si="13"/>
        <v>0</v>
      </c>
      <c r="L99" s="93">
        <f t="shared" si="13"/>
        <v>0</v>
      </c>
      <c r="M99" s="93">
        <f t="shared" si="13"/>
        <v>0</v>
      </c>
    </row>
    <row r="100" spans="1:13">
      <c r="A100" s="102"/>
      <c r="B100" s="99" t="s">
        <v>61</v>
      </c>
      <c r="C100" s="88" t="s">
        <v>98</v>
      </c>
      <c r="D100" s="88" t="s">
        <v>98</v>
      </c>
      <c r="E100" s="87" t="s">
        <v>98</v>
      </c>
      <c r="F100" s="87" t="s">
        <v>98</v>
      </c>
      <c r="G100" s="81" t="s">
        <v>98</v>
      </c>
      <c r="H100" s="81" t="s">
        <v>98</v>
      </c>
      <c r="I100" s="81" t="s">
        <v>98</v>
      </c>
      <c r="J100" s="81" t="s">
        <v>98</v>
      </c>
      <c r="K100" s="81" t="s">
        <v>98</v>
      </c>
      <c r="L100" s="81" t="s">
        <v>98</v>
      </c>
      <c r="M100" s="81" t="s">
        <v>98</v>
      </c>
    </row>
    <row r="101" spans="1:13">
      <c r="A101" s="102" t="s">
        <v>272</v>
      </c>
      <c r="B101" s="99" t="s">
        <v>271</v>
      </c>
      <c r="C101" s="88">
        <v>112</v>
      </c>
      <c r="D101" s="88">
        <v>212</v>
      </c>
      <c r="E101" s="93">
        <f t="shared" ref="E101:E106" si="14">F101+L101+M101</f>
        <v>1200</v>
      </c>
      <c r="F101" s="93">
        <f t="shared" ref="F101:F106" si="15">G101+H101+I101+J101</f>
        <v>1200</v>
      </c>
      <c r="G101" s="82">
        <v>1200</v>
      </c>
      <c r="H101" s="82"/>
      <c r="I101" s="82"/>
      <c r="J101" s="82"/>
      <c r="K101" s="82"/>
      <c r="L101" s="82"/>
      <c r="M101" s="82"/>
    </row>
    <row r="102" spans="1:13" ht="45">
      <c r="A102" s="102" t="s">
        <v>270</v>
      </c>
      <c r="B102" s="99" t="s">
        <v>269</v>
      </c>
      <c r="C102" s="88">
        <v>112</v>
      </c>
      <c r="D102" s="88">
        <v>214</v>
      </c>
      <c r="E102" s="93">
        <f t="shared" si="14"/>
        <v>0</v>
      </c>
      <c r="F102" s="93">
        <f t="shared" si="15"/>
        <v>0</v>
      </c>
      <c r="G102" s="82"/>
      <c r="H102" s="82"/>
      <c r="I102" s="82"/>
      <c r="J102" s="82"/>
      <c r="K102" s="82"/>
      <c r="L102" s="82"/>
      <c r="M102" s="82"/>
    </row>
    <row r="103" spans="1:13">
      <c r="A103" s="102" t="s">
        <v>268</v>
      </c>
      <c r="B103" s="99" t="s">
        <v>232</v>
      </c>
      <c r="C103" s="88">
        <v>112</v>
      </c>
      <c r="D103" s="88">
        <v>222</v>
      </c>
      <c r="E103" s="93">
        <f t="shared" si="14"/>
        <v>0</v>
      </c>
      <c r="F103" s="93">
        <f t="shared" si="15"/>
        <v>0</v>
      </c>
      <c r="G103" s="82"/>
      <c r="H103" s="82"/>
      <c r="I103" s="82"/>
      <c r="J103" s="82"/>
      <c r="K103" s="82"/>
      <c r="L103" s="82"/>
      <c r="M103" s="82"/>
    </row>
    <row r="104" spans="1:13">
      <c r="A104" s="102" t="s">
        <v>267</v>
      </c>
      <c r="B104" s="99" t="s">
        <v>212</v>
      </c>
      <c r="C104" s="88">
        <v>112</v>
      </c>
      <c r="D104" s="88">
        <v>226</v>
      </c>
      <c r="E104" s="93">
        <f t="shared" si="14"/>
        <v>0</v>
      </c>
      <c r="F104" s="93">
        <f t="shared" si="15"/>
        <v>0</v>
      </c>
      <c r="G104" s="82"/>
      <c r="H104" s="82"/>
      <c r="I104" s="82"/>
      <c r="J104" s="82"/>
      <c r="K104" s="82"/>
      <c r="L104" s="82"/>
      <c r="M104" s="82"/>
    </row>
    <row r="105" spans="1:13" ht="45">
      <c r="A105" s="102" t="s">
        <v>266</v>
      </c>
      <c r="B105" s="99" t="s">
        <v>155</v>
      </c>
      <c r="C105" s="88">
        <v>112</v>
      </c>
      <c r="D105" s="88">
        <v>266</v>
      </c>
      <c r="E105" s="93">
        <f t="shared" si="14"/>
        <v>0</v>
      </c>
      <c r="F105" s="93">
        <f t="shared" si="15"/>
        <v>0</v>
      </c>
      <c r="G105" s="82"/>
      <c r="H105" s="82"/>
      <c r="I105" s="82"/>
      <c r="J105" s="82"/>
      <c r="K105" s="82"/>
      <c r="L105" s="82"/>
      <c r="M105" s="82"/>
    </row>
    <row r="106" spans="1:13" ht="45">
      <c r="A106" s="102" t="s">
        <v>265</v>
      </c>
      <c r="B106" s="106" t="s">
        <v>264</v>
      </c>
      <c r="C106" s="105">
        <v>112</v>
      </c>
      <c r="D106" s="105">
        <v>267</v>
      </c>
      <c r="E106" s="93">
        <f t="shared" si="14"/>
        <v>0</v>
      </c>
      <c r="F106" s="93">
        <f t="shared" si="15"/>
        <v>0</v>
      </c>
      <c r="G106" s="82"/>
      <c r="H106" s="82"/>
      <c r="I106" s="82"/>
      <c r="J106" s="82"/>
      <c r="K106" s="82"/>
      <c r="L106" s="82"/>
      <c r="M106" s="82"/>
    </row>
    <row r="107" spans="1:13" ht="120">
      <c r="A107" s="90" t="s">
        <v>263</v>
      </c>
      <c r="B107" s="99" t="s">
        <v>262</v>
      </c>
      <c r="C107" s="88">
        <v>113</v>
      </c>
      <c r="D107" s="88" t="s">
        <v>98</v>
      </c>
      <c r="E107" s="93">
        <f t="shared" ref="E107:M107" si="16">E109+E110</f>
        <v>0</v>
      </c>
      <c r="F107" s="93">
        <f t="shared" si="16"/>
        <v>0</v>
      </c>
      <c r="G107" s="93">
        <f t="shared" si="16"/>
        <v>0</v>
      </c>
      <c r="H107" s="93">
        <f t="shared" si="16"/>
        <v>0</v>
      </c>
      <c r="I107" s="93">
        <f t="shared" si="16"/>
        <v>0</v>
      </c>
      <c r="J107" s="93">
        <f t="shared" si="16"/>
        <v>0</v>
      </c>
      <c r="K107" s="93">
        <f t="shared" si="16"/>
        <v>0</v>
      </c>
      <c r="L107" s="93">
        <f t="shared" si="16"/>
        <v>0</v>
      </c>
      <c r="M107" s="93">
        <f t="shared" si="16"/>
        <v>0</v>
      </c>
    </row>
    <row r="108" spans="1:13">
      <c r="A108" s="90"/>
      <c r="B108" s="99" t="s">
        <v>61</v>
      </c>
      <c r="C108" s="88" t="s">
        <v>98</v>
      </c>
      <c r="D108" s="88" t="s">
        <v>98</v>
      </c>
      <c r="E108" s="87" t="s">
        <v>98</v>
      </c>
      <c r="F108" s="87" t="s">
        <v>98</v>
      </c>
      <c r="G108" s="87" t="s">
        <v>98</v>
      </c>
      <c r="H108" s="87" t="s">
        <v>98</v>
      </c>
      <c r="I108" s="87" t="s">
        <v>98</v>
      </c>
      <c r="J108" s="87" t="s">
        <v>98</v>
      </c>
      <c r="K108" s="87" t="s">
        <v>98</v>
      </c>
      <c r="L108" s="87" t="s">
        <v>98</v>
      </c>
      <c r="M108" s="87" t="s">
        <v>98</v>
      </c>
    </row>
    <row r="109" spans="1:13">
      <c r="A109" s="90" t="s">
        <v>261</v>
      </c>
      <c r="B109" s="99" t="s">
        <v>212</v>
      </c>
      <c r="C109" s="88">
        <v>113</v>
      </c>
      <c r="D109" s="88">
        <v>226</v>
      </c>
      <c r="E109" s="93">
        <f>F109+L109+M109</f>
        <v>0</v>
      </c>
      <c r="F109" s="93">
        <f>G109+H109+I109+J109</f>
        <v>0</v>
      </c>
      <c r="G109" s="91"/>
      <c r="H109" s="91"/>
      <c r="I109" s="91"/>
      <c r="J109" s="91"/>
      <c r="K109" s="91"/>
      <c r="L109" s="91"/>
      <c r="M109" s="91"/>
    </row>
    <row r="110" spans="1:13" ht="120">
      <c r="A110" s="90" t="s">
        <v>260</v>
      </c>
      <c r="B110" s="99" t="s">
        <v>259</v>
      </c>
      <c r="C110" s="88">
        <v>113</v>
      </c>
      <c r="D110" s="88">
        <v>296</v>
      </c>
      <c r="E110" s="93">
        <f>F110+L110+M110</f>
        <v>0</v>
      </c>
      <c r="F110" s="93">
        <f>G110+H110+I110+J110</f>
        <v>0</v>
      </c>
      <c r="G110" s="91"/>
      <c r="H110" s="91"/>
      <c r="I110" s="91"/>
      <c r="J110" s="91"/>
      <c r="K110" s="91"/>
      <c r="L110" s="91"/>
      <c r="M110" s="91"/>
    </row>
    <row r="111" spans="1:13" ht="90">
      <c r="A111" s="90" t="s">
        <v>258</v>
      </c>
      <c r="B111" s="99" t="s">
        <v>257</v>
      </c>
      <c r="C111" s="88">
        <v>119</v>
      </c>
      <c r="D111" s="88" t="s">
        <v>98</v>
      </c>
      <c r="E111" s="93">
        <f t="shared" ref="E111:M111" si="17">E113+E114+E115+E116+E117+E118</f>
        <v>8585007.8599999994</v>
      </c>
      <c r="F111" s="93">
        <f t="shared" si="17"/>
        <v>8585007.8599999994</v>
      </c>
      <c r="G111" s="93">
        <f t="shared" si="17"/>
        <v>3381750.92</v>
      </c>
      <c r="H111" s="93">
        <f t="shared" si="17"/>
        <v>0</v>
      </c>
      <c r="I111" s="93">
        <f t="shared" si="17"/>
        <v>0</v>
      </c>
      <c r="J111" s="93">
        <f t="shared" si="17"/>
        <v>5203256.9400000004</v>
      </c>
      <c r="K111" s="93">
        <f t="shared" si="17"/>
        <v>0</v>
      </c>
      <c r="L111" s="93">
        <f t="shared" si="17"/>
        <v>0</v>
      </c>
      <c r="M111" s="93">
        <f t="shared" si="17"/>
        <v>0</v>
      </c>
    </row>
    <row r="112" spans="1:13">
      <c r="A112" s="102"/>
      <c r="B112" s="104" t="s">
        <v>61</v>
      </c>
      <c r="C112" s="103" t="s">
        <v>98</v>
      </c>
      <c r="D112" s="103" t="s">
        <v>98</v>
      </c>
      <c r="E112" s="81" t="s">
        <v>98</v>
      </c>
      <c r="F112" s="81" t="s">
        <v>98</v>
      </c>
      <c r="G112" s="81" t="s">
        <v>98</v>
      </c>
      <c r="H112" s="81" t="s">
        <v>98</v>
      </c>
      <c r="I112" s="81" t="s">
        <v>98</v>
      </c>
      <c r="J112" s="81" t="s">
        <v>98</v>
      </c>
      <c r="K112" s="81" t="s">
        <v>98</v>
      </c>
      <c r="L112" s="81" t="s">
        <v>98</v>
      </c>
      <c r="M112" s="81" t="s">
        <v>98</v>
      </c>
    </row>
    <row r="113" spans="1:13" ht="30">
      <c r="A113" s="90" t="s">
        <v>256</v>
      </c>
      <c r="B113" s="99" t="s">
        <v>255</v>
      </c>
      <c r="C113" s="88">
        <v>119</v>
      </c>
      <c r="D113" s="88">
        <v>213</v>
      </c>
      <c r="E113" s="93">
        <f t="shared" ref="E113:E120" si="18">F113+L113+M113</f>
        <v>8585007.8599999994</v>
      </c>
      <c r="F113" s="93">
        <f t="shared" ref="F113:F120" si="19">G113+H113+I113+J113</f>
        <v>8585007.8599999994</v>
      </c>
      <c r="G113" s="82">
        <v>3381750.92</v>
      </c>
      <c r="H113" s="82"/>
      <c r="I113" s="82"/>
      <c r="J113" s="82">
        <v>5203256.9400000004</v>
      </c>
      <c r="K113" s="82"/>
      <c r="L113" s="82"/>
      <c r="M113" s="82"/>
    </row>
    <row r="114" spans="1:13" ht="30">
      <c r="A114" s="90" t="s">
        <v>254</v>
      </c>
      <c r="B114" s="99" t="s">
        <v>226</v>
      </c>
      <c r="C114" s="88">
        <v>119</v>
      </c>
      <c r="D114" s="88">
        <v>225</v>
      </c>
      <c r="E114" s="93">
        <f t="shared" si="18"/>
        <v>0</v>
      </c>
      <c r="F114" s="93">
        <f t="shared" si="19"/>
        <v>0</v>
      </c>
      <c r="G114" s="82"/>
      <c r="H114" s="82"/>
      <c r="I114" s="82"/>
      <c r="J114" s="82"/>
      <c r="K114" s="82"/>
      <c r="L114" s="82"/>
      <c r="M114" s="82"/>
    </row>
    <row r="115" spans="1:13">
      <c r="A115" s="90" t="s">
        <v>253</v>
      </c>
      <c r="B115" s="99" t="s">
        <v>212</v>
      </c>
      <c r="C115" s="88">
        <v>119</v>
      </c>
      <c r="D115" s="88">
        <v>226</v>
      </c>
      <c r="E115" s="93">
        <f t="shared" si="18"/>
        <v>0</v>
      </c>
      <c r="F115" s="93">
        <f t="shared" si="19"/>
        <v>0</v>
      </c>
      <c r="G115" s="82"/>
      <c r="H115" s="82"/>
      <c r="I115" s="82"/>
      <c r="J115" s="82"/>
      <c r="K115" s="82"/>
      <c r="L115" s="82"/>
      <c r="M115" s="82"/>
    </row>
    <row r="116" spans="1:13" ht="45">
      <c r="A116" s="90" t="s">
        <v>252</v>
      </c>
      <c r="B116" s="99" t="s">
        <v>155</v>
      </c>
      <c r="C116" s="88">
        <v>119</v>
      </c>
      <c r="D116" s="88">
        <v>266</v>
      </c>
      <c r="E116" s="93">
        <f t="shared" si="18"/>
        <v>0</v>
      </c>
      <c r="F116" s="93">
        <f t="shared" si="19"/>
        <v>0</v>
      </c>
      <c r="G116" s="82"/>
      <c r="H116" s="82"/>
      <c r="I116" s="82"/>
      <c r="J116" s="82"/>
      <c r="K116" s="82"/>
      <c r="L116" s="82"/>
      <c r="M116" s="82"/>
    </row>
    <row r="117" spans="1:13" ht="45">
      <c r="A117" s="90" t="s">
        <v>251</v>
      </c>
      <c r="B117" s="99" t="s">
        <v>153</v>
      </c>
      <c r="C117" s="88">
        <v>119</v>
      </c>
      <c r="D117" s="88">
        <v>267</v>
      </c>
      <c r="E117" s="93">
        <f t="shared" si="18"/>
        <v>0</v>
      </c>
      <c r="F117" s="93">
        <f t="shared" si="19"/>
        <v>0</v>
      </c>
      <c r="G117" s="82"/>
      <c r="H117" s="82"/>
      <c r="I117" s="82"/>
      <c r="J117" s="82"/>
      <c r="K117" s="82"/>
      <c r="L117" s="82"/>
      <c r="M117" s="82"/>
    </row>
    <row r="118" spans="1:13" ht="30">
      <c r="A118" s="90" t="s">
        <v>250</v>
      </c>
      <c r="B118" s="104" t="s">
        <v>183</v>
      </c>
      <c r="C118" s="103">
        <v>119</v>
      </c>
      <c r="D118" s="103">
        <v>340</v>
      </c>
      <c r="E118" s="93">
        <f t="shared" si="18"/>
        <v>0</v>
      </c>
      <c r="F118" s="93">
        <f t="shared" si="19"/>
        <v>0</v>
      </c>
      <c r="G118" s="93">
        <f t="shared" ref="G118:M118" si="20">G119+G120</f>
        <v>0</v>
      </c>
      <c r="H118" s="93">
        <f t="shared" si="20"/>
        <v>0</v>
      </c>
      <c r="I118" s="93">
        <f t="shared" si="20"/>
        <v>0</v>
      </c>
      <c r="J118" s="93">
        <f t="shared" si="20"/>
        <v>0</v>
      </c>
      <c r="K118" s="93">
        <f t="shared" si="20"/>
        <v>0</v>
      </c>
      <c r="L118" s="93">
        <f t="shared" si="20"/>
        <v>0</v>
      </c>
      <c r="M118" s="93">
        <f t="shared" si="20"/>
        <v>0</v>
      </c>
    </row>
    <row r="119" spans="1:13" ht="75">
      <c r="A119" s="90" t="s">
        <v>249</v>
      </c>
      <c r="B119" s="104" t="s">
        <v>181</v>
      </c>
      <c r="C119" s="103">
        <v>119</v>
      </c>
      <c r="D119" s="103">
        <v>341</v>
      </c>
      <c r="E119" s="93">
        <f t="shared" si="18"/>
        <v>0</v>
      </c>
      <c r="F119" s="93">
        <f t="shared" si="19"/>
        <v>0</v>
      </c>
      <c r="G119" s="91"/>
      <c r="H119" s="91"/>
      <c r="I119" s="91"/>
      <c r="J119" s="91"/>
      <c r="K119" s="91"/>
      <c r="L119" s="91"/>
      <c r="M119" s="91"/>
    </row>
    <row r="120" spans="1:13" ht="30">
      <c r="A120" s="90" t="s">
        <v>248</v>
      </c>
      <c r="B120" s="104" t="s">
        <v>173</v>
      </c>
      <c r="C120" s="103">
        <v>119</v>
      </c>
      <c r="D120" s="103">
        <v>345</v>
      </c>
      <c r="E120" s="93">
        <f t="shared" si="18"/>
        <v>0</v>
      </c>
      <c r="F120" s="93">
        <f t="shared" si="19"/>
        <v>0</v>
      </c>
      <c r="G120" s="82"/>
      <c r="H120" s="82"/>
      <c r="I120" s="82"/>
      <c r="J120" s="82"/>
      <c r="K120" s="82"/>
      <c r="L120" s="82"/>
      <c r="M120" s="82"/>
    </row>
    <row r="121" spans="1:13" ht="90">
      <c r="A121" s="102" t="s">
        <v>247</v>
      </c>
      <c r="B121" s="104" t="s">
        <v>246</v>
      </c>
      <c r="C121" s="103">
        <v>243</v>
      </c>
      <c r="D121" s="103" t="s">
        <v>98</v>
      </c>
      <c r="E121" s="93">
        <f t="shared" ref="E121:M121" si="21">E123+E127+E128+E129</f>
        <v>0</v>
      </c>
      <c r="F121" s="93">
        <f t="shared" si="21"/>
        <v>0</v>
      </c>
      <c r="G121" s="93">
        <f t="shared" si="21"/>
        <v>0</v>
      </c>
      <c r="H121" s="93">
        <f t="shared" si="21"/>
        <v>0</v>
      </c>
      <c r="I121" s="93">
        <f t="shared" si="21"/>
        <v>0</v>
      </c>
      <c r="J121" s="93">
        <f t="shared" si="21"/>
        <v>0</v>
      </c>
      <c r="K121" s="93">
        <f t="shared" si="21"/>
        <v>0</v>
      </c>
      <c r="L121" s="93">
        <f t="shared" si="21"/>
        <v>0</v>
      </c>
      <c r="M121" s="93">
        <f t="shared" si="21"/>
        <v>0</v>
      </c>
    </row>
    <row r="122" spans="1:13">
      <c r="A122" s="102"/>
      <c r="B122" s="104" t="s">
        <v>130</v>
      </c>
      <c r="C122" s="103" t="s">
        <v>98</v>
      </c>
      <c r="D122" s="103" t="s">
        <v>98</v>
      </c>
      <c r="E122" s="81" t="s">
        <v>98</v>
      </c>
      <c r="F122" s="81" t="s">
        <v>98</v>
      </c>
      <c r="G122" s="81" t="s">
        <v>98</v>
      </c>
      <c r="H122" s="81" t="s">
        <v>98</v>
      </c>
      <c r="I122" s="81" t="s">
        <v>98</v>
      </c>
      <c r="J122" s="81" t="s">
        <v>98</v>
      </c>
      <c r="K122" s="81" t="s">
        <v>98</v>
      </c>
      <c r="L122" s="81" t="s">
        <v>98</v>
      </c>
      <c r="M122" s="81" t="s">
        <v>98</v>
      </c>
    </row>
    <row r="123" spans="1:13" ht="30">
      <c r="A123" s="102" t="s">
        <v>245</v>
      </c>
      <c r="B123" s="99" t="s">
        <v>226</v>
      </c>
      <c r="C123" s="103">
        <v>243</v>
      </c>
      <c r="D123" s="103">
        <v>225</v>
      </c>
      <c r="E123" s="93">
        <f>E125+E126</f>
        <v>0</v>
      </c>
      <c r="F123" s="93">
        <f>F125+F126</f>
        <v>0</v>
      </c>
      <c r="G123" s="93">
        <f>G126</f>
        <v>0</v>
      </c>
      <c r="H123" s="93">
        <f t="shared" ref="H123:M123" si="22">H125+H126</f>
        <v>0</v>
      </c>
      <c r="I123" s="93">
        <f t="shared" si="22"/>
        <v>0</v>
      </c>
      <c r="J123" s="93">
        <f t="shared" si="22"/>
        <v>0</v>
      </c>
      <c r="K123" s="93">
        <f t="shared" si="22"/>
        <v>0</v>
      </c>
      <c r="L123" s="93">
        <f t="shared" si="22"/>
        <v>0</v>
      </c>
      <c r="M123" s="93">
        <f t="shared" si="22"/>
        <v>0</v>
      </c>
    </row>
    <row r="124" spans="1:13">
      <c r="A124" s="102"/>
      <c r="B124" s="99" t="s">
        <v>61</v>
      </c>
      <c r="C124" s="103" t="s">
        <v>98</v>
      </c>
      <c r="D124" s="103" t="s">
        <v>98</v>
      </c>
      <c r="E124" s="81" t="s">
        <v>98</v>
      </c>
      <c r="F124" s="81" t="s">
        <v>98</v>
      </c>
      <c r="G124" s="81" t="s">
        <v>98</v>
      </c>
      <c r="H124" s="81" t="s">
        <v>98</v>
      </c>
      <c r="I124" s="81" t="s">
        <v>98</v>
      </c>
      <c r="J124" s="81" t="s">
        <v>98</v>
      </c>
      <c r="K124" s="81" t="s">
        <v>98</v>
      </c>
      <c r="L124" s="81" t="s">
        <v>98</v>
      </c>
      <c r="M124" s="81" t="s">
        <v>98</v>
      </c>
    </row>
    <row r="125" spans="1:13">
      <c r="A125" s="102" t="s">
        <v>244</v>
      </c>
      <c r="B125" s="104" t="s">
        <v>243</v>
      </c>
      <c r="C125" s="103">
        <v>243</v>
      </c>
      <c r="D125" s="103">
        <v>225</v>
      </c>
      <c r="E125" s="93">
        <f>F125+L125+M125</f>
        <v>0</v>
      </c>
      <c r="F125" s="93">
        <f>H125+I125+J125</f>
        <v>0</v>
      </c>
      <c r="G125" s="81" t="s">
        <v>98</v>
      </c>
      <c r="H125" s="82"/>
      <c r="I125" s="82"/>
      <c r="J125" s="82"/>
      <c r="K125" s="82"/>
      <c r="L125" s="82"/>
      <c r="M125" s="82"/>
    </row>
    <row r="126" spans="1:13" ht="60">
      <c r="A126" s="102" t="s">
        <v>242</v>
      </c>
      <c r="B126" s="104" t="s">
        <v>241</v>
      </c>
      <c r="C126" s="103">
        <v>243</v>
      </c>
      <c r="D126" s="103">
        <v>225</v>
      </c>
      <c r="E126" s="93">
        <f>F126+L126+M126</f>
        <v>0</v>
      </c>
      <c r="F126" s="93">
        <f>G126+H126+I126+J126</f>
        <v>0</v>
      </c>
      <c r="G126" s="82"/>
      <c r="H126" s="82"/>
      <c r="I126" s="82"/>
      <c r="J126" s="82"/>
      <c r="K126" s="82"/>
      <c r="L126" s="82"/>
      <c r="M126" s="82"/>
    </row>
    <row r="127" spans="1:13">
      <c r="A127" s="102" t="s">
        <v>240</v>
      </c>
      <c r="B127" s="99" t="s">
        <v>212</v>
      </c>
      <c r="C127" s="88">
        <v>243</v>
      </c>
      <c r="D127" s="88">
        <v>226</v>
      </c>
      <c r="E127" s="93">
        <f>F127+L127+M127</f>
        <v>0</v>
      </c>
      <c r="F127" s="93">
        <f>G127+H127+I127+J127</f>
        <v>0</v>
      </c>
      <c r="G127" s="82"/>
      <c r="H127" s="82"/>
      <c r="I127" s="82"/>
      <c r="J127" s="82"/>
      <c r="K127" s="82"/>
      <c r="L127" s="91"/>
      <c r="M127" s="91"/>
    </row>
    <row r="128" spans="1:13" ht="30">
      <c r="A128" s="102" t="s">
        <v>239</v>
      </c>
      <c r="B128" s="99" t="s">
        <v>143</v>
      </c>
      <c r="C128" s="88">
        <v>243</v>
      </c>
      <c r="D128" s="88">
        <v>228</v>
      </c>
      <c r="E128" s="93">
        <f>F128+L128+M128</f>
        <v>0</v>
      </c>
      <c r="F128" s="93">
        <f>G128+H128+I128+J128</f>
        <v>0</v>
      </c>
      <c r="G128" s="82"/>
      <c r="H128" s="82"/>
      <c r="I128" s="82"/>
      <c r="J128" s="82"/>
      <c r="K128" s="82"/>
      <c r="L128" s="91"/>
      <c r="M128" s="91"/>
    </row>
    <row r="129" spans="1:13" ht="30">
      <c r="A129" s="102" t="s">
        <v>238</v>
      </c>
      <c r="B129" s="99" t="s">
        <v>141</v>
      </c>
      <c r="C129" s="88">
        <v>243</v>
      </c>
      <c r="D129" s="88">
        <v>310</v>
      </c>
      <c r="E129" s="93">
        <f>F129+L129+M129</f>
        <v>0</v>
      </c>
      <c r="F129" s="93">
        <f>G129+H129+I129+J129</f>
        <v>0</v>
      </c>
      <c r="G129" s="82"/>
      <c r="H129" s="82"/>
      <c r="I129" s="82"/>
      <c r="J129" s="82"/>
      <c r="K129" s="82"/>
      <c r="L129" s="91"/>
      <c r="M129" s="91"/>
    </row>
    <row r="130" spans="1:13" ht="90">
      <c r="A130" s="90" t="s">
        <v>237</v>
      </c>
      <c r="B130" s="99" t="s">
        <v>236</v>
      </c>
      <c r="C130" s="88">
        <v>244</v>
      </c>
      <c r="D130" s="88" t="s">
        <v>98</v>
      </c>
      <c r="E130" s="93">
        <f t="shared" ref="E130:M130" si="23">ROUND(E132+E133+E134+E135+E136+E144+E151+E152+E153+E154+E161+E162+E172+E173,2)</f>
        <v>9205584.1600000001</v>
      </c>
      <c r="F130" s="93">
        <f t="shared" si="23"/>
        <v>9205584.1600000001</v>
      </c>
      <c r="G130" s="93">
        <f t="shared" si="23"/>
        <v>6333539.9900000002</v>
      </c>
      <c r="H130" s="93">
        <f t="shared" si="23"/>
        <v>0</v>
      </c>
      <c r="I130" s="93">
        <f t="shared" si="23"/>
        <v>0</v>
      </c>
      <c r="J130" s="93">
        <f t="shared" si="23"/>
        <v>2872044.17</v>
      </c>
      <c r="K130" s="93">
        <f t="shared" si="23"/>
        <v>0</v>
      </c>
      <c r="L130" s="93">
        <f t="shared" si="23"/>
        <v>0</v>
      </c>
      <c r="M130" s="93">
        <f t="shared" si="23"/>
        <v>0</v>
      </c>
    </row>
    <row r="131" spans="1:13">
      <c r="A131" s="90"/>
      <c r="B131" s="99" t="s">
        <v>130</v>
      </c>
      <c r="C131" s="88" t="s">
        <v>98</v>
      </c>
      <c r="D131" s="88" t="s">
        <v>98</v>
      </c>
      <c r="E131" s="81" t="s">
        <v>98</v>
      </c>
      <c r="F131" s="81" t="s">
        <v>98</v>
      </c>
      <c r="G131" s="81" t="s">
        <v>98</v>
      </c>
      <c r="H131" s="81" t="s">
        <v>98</v>
      </c>
      <c r="I131" s="81" t="s">
        <v>98</v>
      </c>
      <c r="J131" s="81" t="s">
        <v>98</v>
      </c>
      <c r="K131" s="81" t="s">
        <v>98</v>
      </c>
      <c r="L131" s="87" t="s">
        <v>98</v>
      </c>
      <c r="M131" s="87" t="s">
        <v>98</v>
      </c>
    </row>
    <row r="132" spans="1:13">
      <c r="A132" s="90" t="s">
        <v>235</v>
      </c>
      <c r="B132" s="99" t="s">
        <v>234</v>
      </c>
      <c r="C132" s="88">
        <v>244</v>
      </c>
      <c r="D132" s="88">
        <v>221</v>
      </c>
      <c r="E132" s="93">
        <f>F132+L132+M132</f>
        <v>90000</v>
      </c>
      <c r="F132" s="93">
        <f>G132+H132+I132+J132</f>
        <v>90000</v>
      </c>
      <c r="G132" s="82">
        <v>90000</v>
      </c>
      <c r="H132" s="82"/>
      <c r="I132" s="82"/>
      <c r="J132" s="82"/>
      <c r="K132" s="82"/>
      <c r="L132" s="91"/>
      <c r="M132" s="91"/>
    </row>
    <row r="133" spans="1:13">
      <c r="A133" s="90" t="s">
        <v>233</v>
      </c>
      <c r="B133" s="99" t="s">
        <v>232</v>
      </c>
      <c r="C133" s="88">
        <v>244</v>
      </c>
      <c r="D133" s="88">
        <v>222</v>
      </c>
      <c r="E133" s="93">
        <f>F133+L133+M133</f>
        <v>0</v>
      </c>
      <c r="F133" s="93">
        <f>G133+H133+I133+J133</f>
        <v>0</v>
      </c>
      <c r="G133" s="91"/>
      <c r="H133" s="91"/>
      <c r="I133" s="82"/>
      <c r="J133" s="82"/>
      <c r="K133" s="82"/>
      <c r="L133" s="91"/>
      <c r="M133" s="91"/>
    </row>
    <row r="134" spans="1:13">
      <c r="A134" s="90" t="s">
        <v>231</v>
      </c>
      <c r="B134" s="99" t="s">
        <v>230</v>
      </c>
      <c r="C134" s="88">
        <v>244</v>
      </c>
      <c r="D134" s="88">
        <v>223</v>
      </c>
      <c r="E134" s="93">
        <f>F134+L134+M134</f>
        <v>2831470.3</v>
      </c>
      <c r="F134" s="93">
        <f>G134+H134+I134+J134</f>
        <v>2831470.3</v>
      </c>
      <c r="G134" s="91">
        <v>2831470.3</v>
      </c>
      <c r="H134" s="91"/>
      <c r="I134" s="82"/>
      <c r="J134" s="82"/>
      <c r="K134" s="82"/>
      <c r="L134" s="91"/>
      <c r="M134" s="91"/>
    </row>
    <row r="135" spans="1:13" ht="30">
      <c r="A135" s="90" t="s">
        <v>229</v>
      </c>
      <c r="B135" s="99" t="s">
        <v>228</v>
      </c>
      <c r="C135" s="88">
        <v>244</v>
      </c>
      <c r="D135" s="88">
        <v>224</v>
      </c>
      <c r="E135" s="93">
        <f>F135+L135+M135</f>
        <v>0</v>
      </c>
      <c r="F135" s="93">
        <f>G135+H135+I135+J135</f>
        <v>0</v>
      </c>
      <c r="G135" s="91"/>
      <c r="H135" s="91"/>
      <c r="I135" s="82"/>
      <c r="J135" s="82"/>
      <c r="K135" s="82"/>
      <c r="L135" s="91"/>
      <c r="M135" s="91"/>
    </row>
    <row r="136" spans="1:13" ht="30">
      <c r="A136" s="90" t="s">
        <v>227</v>
      </c>
      <c r="B136" s="99" t="s">
        <v>226</v>
      </c>
      <c r="C136" s="88">
        <v>244</v>
      </c>
      <c r="D136" s="88">
        <v>225</v>
      </c>
      <c r="E136" s="93">
        <f t="shared" ref="E136:M136" si="24">ROUND(E138+E139+E140+E141+E142+E143,2)</f>
        <v>2547248.7200000002</v>
      </c>
      <c r="F136" s="93">
        <f t="shared" si="24"/>
        <v>2547248.7200000002</v>
      </c>
      <c r="G136" s="93">
        <f t="shared" si="24"/>
        <v>1647248.72</v>
      </c>
      <c r="H136" s="93">
        <f t="shared" si="24"/>
        <v>0</v>
      </c>
      <c r="I136" s="93">
        <f t="shared" si="24"/>
        <v>0</v>
      </c>
      <c r="J136" s="93">
        <f t="shared" si="24"/>
        <v>900000</v>
      </c>
      <c r="K136" s="93">
        <f t="shared" si="24"/>
        <v>0</v>
      </c>
      <c r="L136" s="93">
        <f t="shared" si="24"/>
        <v>0</v>
      </c>
      <c r="M136" s="93">
        <f t="shared" si="24"/>
        <v>0</v>
      </c>
    </row>
    <row r="137" spans="1:13">
      <c r="A137" s="90"/>
      <c r="B137" s="99" t="s">
        <v>61</v>
      </c>
      <c r="C137" s="88" t="s">
        <v>98</v>
      </c>
      <c r="D137" s="88" t="s">
        <v>98</v>
      </c>
      <c r="E137" s="87" t="s">
        <v>98</v>
      </c>
      <c r="F137" s="87" t="s">
        <v>98</v>
      </c>
      <c r="G137" s="87" t="s">
        <v>98</v>
      </c>
      <c r="H137" s="87" t="s">
        <v>98</v>
      </c>
      <c r="I137" s="81" t="s">
        <v>98</v>
      </c>
      <c r="J137" s="81" t="s">
        <v>98</v>
      </c>
      <c r="K137" s="81" t="s">
        <v>98</v>
      </c>
      <c r="L137" s="87" t="s">
        <v>98</v>
      </c>
      <c r="M137" s="87" t="s">
        <v>98</v>
      </c>
    </row>
    <row r="138" spans="1:13" ht="60">
      <c r="A138" s="90" t="s">
        <v>225</v>
      </c>
      <c r="B138" s="99" t="s">
        <v>224</v>
      </c>
      <c r="C138" s="88">
        <v>244</v>
      </c>
      <c r="D138" s="88">
        <v>225</v>
      </c>
      <c r="E138" s="93">
        <f t="shared" ref="E138:E143" si="25">F138+L138+M138</f>
        <v>432000</v>
      </c>
      <c r="F138" s="93">
        <f t="shared" ref="F138:F143" si="26">G138+H138+I138+J138</f>
        <v>432000</v>
      </c>
      <c r="G138" s="91">
        <v>432000</v>
      </c>
      <c r="H138" s="91"/>
      <c r="I138" s="82"/>
      <c r="J138" s="82"/>
      <c r="K138" s="82"/>
      <c r="L138" s="91"/>
      <c r="M138" s="91"/>
    </row>
    <row r="139" spans="1:13" ht="60">
      <c r="A139" s="90" t="s">
        <v>223</v>
      </c>
      <c r="B139" s="99" t="s">
        <v>222</v>
      </c>
      <c r="C139" s="88">
        <v>244</v>
      </c>
      <c r="D139" s="88">
        <v>225</v>
      </c>
      <c r="E139" s="93">
        <f t="shared" si="25"/>
        <v>650000</v>
      </c>
      <c r="F139" s="93">
        <f t="shared" si="26"/>
        <v>650000</v>
      </c>
      <c r="G139" s="91">
        <v>250000</v>
      </c>
      <c r="H139" s="91"/>
      <c r="I139" s="82"/>
      <c r="J139" s="82">
        <v>400000</v>
      </c>
      <c r="K139" s="82"/>
      <c r="L139" s="91"/>
      <c r="M139" s="91"/>
    </row>
    <row r="140" spans="1:13" ht="30">
      <c r="A140" s="90" t="s">
        <v>221</v>
      </c>
      <c r="B140" s="99" t="s">
        <v>220</v>
      </c>
      <c r="C140" s="88">
        <v>244</v>
      </c>
      <c r="D140" s="88">
        <v>225</v>
      </c>
      <c r="E140" s="93">
        <f t="shared" si="25"/>
        <v>744000</v>
      </c>
      <c r="F140" s="93">
        <f t="shared" si="26"/>
        <v>744000</v>
      </c>
      <c r="G140" s="91">
        <v>744000</v>
      </c>
      <c r="H140" s="91"/>
      <c r="I140" s="82"/>
      <c r="J140" s="82"/>
      <c r="K140" s="82"/>
      <c r="L140" s="91"/>
      <c r="M140" s="91"/>
    </row>
    <row r="141" spans="1:13">
      <c r="A141" s="90" t="s">
        <v>219</v>
      </c>
      <c r="B141" s="99" t="s">
        <v>218</v>
      </c>
      <c r="C141" s="88">
        <v>244</v>
      </c>
      <c r="D141" s="88">
        <v>225</v>
      </c>
      <c r="E141" s="93">
        <f t="shared" si="25"/>
        <v>0</v>
      </c>
      <c r="F141" s="93">
        <f t="shared" si="26"/>
        <v>0</v>
      </c>
      <c r="G141" s="91"/>
      <c r="H141" s="91"/>
      <c r="I141" s="82"/>
      <c r="J141" s="82"/>
      <c r="K141" s="82"/>
      <c r="L141" s="91"/>
      <c r="M141" s="91"/>
    </row>
    <row r="142" spans="1:13">
      <c r="A142" s="90" t="s">
        <v>217</v>
      </c>
      <c r="B142" s="99" t="s">
        <v>216</v>
      </c>
      <c r="C142" s="88">
        <v>244</v>
      </c>
      <c r="D142" s="88">
        <v>225</v>
      </c>
      <c r="E142" s="93">
        <f t="shared" si="25"/>
        <v>721248.72</v>
      </c>
      <c r="F142" s="93">
        <f t="shared" si="26"/>
        <v>721248.72</v>
      </c>
      <c r="G142" s="91">
        <v>221248.72</v>
      </c>
      <c r="H142" s="91"/>
      <c r="I142" s="82"/>
      <c r="J142" s="82">
        <v>500000</v>
      </c>
      <c r="K142" s="82"/>
      <c r="L142" s="91"/>
      <c r="M142" s="91"/>
    </row>
    <row r="143" spans="1:13">
      <c r="A143" s="90" t="s">
        <v>215</v>
      </c>
      <c r="B143" s="99" t="s">
        <v>214</v>
      </c>
      <c r="C143" s="88">
        <v>244</v>
      </c>
      <c r="D143" s="88">
        <v>225</v>
      </c>
      <c r="E143" s="93">
        <f t="shared" si="25"/>
        <v>0</v>
      </c>
      <c r="F143" s="93">
        <f t="shared" si="26"/>
        <v>0</v>
      </c>
      <c r="G143" s="91"/>
      <c r="H143" s="91"/>
      <c r="I143" s="82"/>
      <c r="J143" s="82"/>
      <c r="K143" s="82"/>
      <c r="L143" s="91"/>
      <c r="M143" s="91"/>
    </row>
    <row r="144" spans="1:13">
      <c r="A144" s="90" t="s">
        <v>213</v>
      </c>
      <c r="B144" s="99" t="s">
        <v>212</v>
      </c>
      <c r="C144" s="88">
        <v>244</v>
      </c>
      <c r="D144" s="88">
        <v>226</v>
      </c>
      <c r="E144" s="93">
        <f>E146+E147+E148+E149+E150</f>
        <v>2586265.7999999998</v>
      </c>
      <c r="F144" s="93">
        <f>F146+F147+F148+F149+F150</f>
        <v>2586265.7999999998</v>
      </c>
      <c r="G144" s="93">
        <f>G146+G147+G148+G150</f>
        <v>1664221.63</v>
      </c>
      <c r="H144" s="93">
        <f>H146+H147+H148+H149+H150</f>
        <v>0</v>
      </c>
      <c r="I144" s="93">
        <f>I146+I147+I148+I150</f>
        <v>0</v>
      </c>
      <c r="J144" s="93">
        <f>J146+J147+J148+J149+J150</f>
        <v>922044.17</v>
      </c>
      <c r="K144" s="93">
        <f>K146+K147+K148+K149+K150</f>
        <v>0</v>
      </c>
      <c r="L144" s="93">
        <f>L146+L147+L148+L149+L150</f>
        <v>0</v>
      </c>
      <c r="M144" s="93">
        <f>M146+M147+M148+M149+M150</f>
        <v>0</v>
      </c>
    </row>
    <row r="145" spans="1:13">
      <c r="A145" s="90"/>
      <c r="B145" s="99" t="s">
        <v>61</v>
      </c>
      <c r="C145" s="88" t="s">
        <v>98</v>
      </c>
      <c r="D145" s="88" t="s">
        <v>98</v>
      </c>
      <c r="E145" s="87" t="s">
        <v>98</v>
      </c>
      <c r="F145" s="87" t="s">
        <v>98</v>
      </c>
      <c r="G145" s="87" t="s">
        <v>98</v>
      </c>
      <c r="H145" s="87" t="s">
        <v>98</v>
      </c>
      <c r="I145" s="81" t="s">
        <v>98</v>
      </c>
      <c r="J145" s="81" t="s">
        <v>98</v>
      </c>
      <c r="K145" s="81" t="s">
        <v>98</v>
      </c>
      <c r="L145" s="87" t="s">
        <v>98</v>
      </c>
      <c r="M145" s="87" t="s">
        <v>98</v>
      </c>
    </row>
    <row r="146" spans="1:13">
      <c r="A146" s="90" t="s">
        <v>211</v>
      </c>
      <c r="B146" s="99" t="s">
        <v>210</v>
      </c>
      <c r="C146" s="88">
        <v>244</v>
      </c>
      <c r="D146" s="88">
        <v>226</v>
      </c>
      <c r="E146" s="93">
        <f t="shared" ref="E146:E153" si="27">F146+L146+M146</f>
        <v>868000</v>
      </c>
      <c r="F146" s="93">
        <f>G146+H146+I146+J146</f>
        <v>868000</v>
      </c>
      <c r="G146" s="91">
        <v>868000</v>
      </c>
      <c r="H146" s="91"/>
      <c r="I146" s="82"/>
      <c r="J146" s="82"/>
      <c r="K146" s="82"/>
      <c r="L146" s="91"/>
      <c r="M146" s="91"/>
    </row>
    <row r="147" spans="1:13">
      <c r="A147" s="90" t="s">
        <v>209</v>
      </c>
      <c r="B147" s="99" t="s">
        <v>191</v>
      </c>
      <c r="C147" s="88">
        <v>244</v>
      </c>
      <c r="D147" s="88">
        <v>226</v>
      </c>
      <c r="E147" s="93">
        <f t="shared" si="27"/>
        <v>0</v>
      </c>
      <c r="F147" s="93">
        <f>G147+H147+I147+J147</f>
        <v>0</v>
      </c>
      <c r="G147" s="91"/>
      <c r="H147" s="91"/>
      <c r="I147" s="82"/>
      <c r="J147" s="82"/>
      <c r="K147" s="82"/>
      <c r="L147" s="91"/>
      <c r="M147" s="91"/>
    </row>
    <row r="148" spans="1:13">
      <c r="A148" s="90" t="s">
        <v>208</v>
      </c>
      <c r="B148" s="99" t="s">
        <v>207</v>
      </c>
      <c r="C148" s="88">
        <v>244</v>
      </c>
      <c r="D148" s="88">
        <v>226</v>
      </c>
      <c r="E148" s="93">
        <f t="shared" si="27"/>
        <v>350000</v>
      </c>
      <c r="F148" s="93">
        <f>G148+H148+I148+J148</f>
        <v>350000</v>
      </c>
      <c r="G148" s="91"/>
      <c r="H148" s="91"/>
      <c r="I148" s="82"/>
      <c r="J148" s="82">
        <v>350000</v>
      </c>
      <c r="K148" s="82"/>
      <c r="L148" s="91"/>
      <c r="M148" s="91"/>
    </row>
    <row r="149" spans="1:13">
      <c r="A149" s="90" t="s">
        <v>206</v>
      </c>
      <c r="B149" s="99" t="s">
        <v>205</v>
      </c>
      <c r="C149" s="88">
        <v>244</v>
      </c>
      <c r="D149" s="88">
        <v>226</v>
      </c>
      <c r="E149" s="93">
        <f t="shared" si="27"/>
        <v>0</v>
      </c>
      <c r="F149" s="93">
        <f>H149+J149</f>
        <v>0</v>
      </c>
      <c r="G149" s="87" t="s">
        <v>98</v>
      </c>
      <c r="H149" s="91"/>
      <c r="I149" s="81" t="s">
        <v>98</v>
      </c>
      <c r="J149" s="82"/>
      <c r="K149" s="82"/>
      <c r="L149" s="91"/>
      <c r="M149" s="91"/>
    </row>
    <row r="150" spans="1:13">
      <c r="A150" s="90" t="s">
        <v>204</v>
      </c>
      <c r="B150" s="99" t="s">
        <v>203</v>
      </c>
      <c r="C150" s="88">
        <v>244</v>
      </c>
      <c r="D150" s="88">
        <v>226</v>
      </c>
      <c r="E150" s="93">
        <f t="shared" si="27"/>
        <v>1368265.8</v>
      </c>
      <c r="F150" s="93">
        <f>G150+H150+I150+J150</f>
        <v>1368265.8</v>
      </c>
      <c r="G150" s="91">
        <v>796221.63</v>
      </c>
      <c r="H150" s="91"/>
      <c r="I150" s="82"/>
      <c r="J150" s="82">
        <v>572044.17000000004</v>
      </c>
      <c r="K150" s="82"/>
      <c r="L150" s="91"/>
      <c r="M150" s="91"/>
    </row>
    <row r="151" spans="1:13">
      <c r="A151" s="90" t="s">
        <v>202</v>
      </c>
      <c r="B151" s="99" t="s">
        <v>201</v>
      </c>
      <c r="C151" s="88">
        <v>244</v>
      </c>
      <c r="D151" s="88">
        <v>227</v>
      </c>
      <c r="E151" s="93">
        <f t="shared" si="27"/>
        <v>0</v>
      </c>
      <c r="F151" s="93">
        <f>G151+H151+I151+J151</f>
        <v>0</v>
      </c>
      <c r="G151" s="91"/>
      <c r="H151" s="91"/>
      <c r="I151" s="82"/>
      <c r="J151" s="82"/>
      <c r="K151" s="82"/>
      <c r="L151" s="91"/>
      <c r="M151" s="91"/>
    </row>
    <row r="152" spans="1:13" ht="30">
      <c r="A152" s="90" t="s">
        <v>200</v>
      </c>
      <c r="B152" s="99" t="s">
        <v>143</v>
      </c>
      <c r="C152" s="88">
        <v>244</v>
      </c>
      <c r="D152" s="88">
        <v>228</v>
      </c>
      <c r="E152" s="93">
        <f t="shared" si="27"/>
        <v>0</v>
      </c>
      <c r="F152" s="93">
        <f>G152+H152+I152+J152</f>
        <v>0</v>
      </c>
      <c r="G152" s="91"/>
      <c r="H152" s="91"/>
      <c r="I152" s="82"/>
      <c r="J152" s="82"/>
      <c r="K152" s="82"/>
      <c r="L152" s="91"/>
      <c r="M152" s="91"/>
    </row>
    <row r="153" spans="1:13" ht="75">
      <c r="A153" s="90" t="s">
        <v>199</v>
      </c>
      <c r="B153" s="99" t="s">
        <v>198</v>
      </c>
      <c r="C153" s="88">
        <v>244</v>
      </c>
      <c r="D153" s="88">
        <v>229</v>
      </c>
      <c r="E153" s="93">
        <f t="shared" si="27"/>
        <v>0</v>
      </c>
      <c r="F153" s="93">
        <f>G153+H153+I153+J153</f>
        <v>0</v>
      </c>
      <c r="G153" s="91"/>
      <c r="H153" s="91"/>
      <c r="I153" s="82"/>
      <c r="J153" s="82"/>
      <c r="K153" s="82"/>
      <c r="L153" s="91"/>
      <c r="M153" s="91"/>
    </row>
    <row r="154" spans="1:13" ht="30">
      <c r="A154" s="90" t="s">
        <v>197</v>
      </c>
      <c r="B154" s="99" t="s">
        <v>141</v>
      </c>
      <c r="C154" s="88">
        <v>244</v>
      </c>
      <c r="D154" s="88">
        <v>310</v>
      </c>
      <c r="E154" s="93">
        <f t="shared" ref="E154:M154" si="28">E156+E157+E158+E159+E160</f>
        <v>500000</v>
      </c>
      <c r="F154" s="93">
        <f t="shared" si="28"/>
        <v>500000</v>
      </c>
      <c r="G154" s="93">
        <f t="shared" si="28"/>
        <v>0</v>
      </c>
      <c r="H154" s="93">
        <f t="shared" si="28"/>
        <v>0</v>
      </c>
      <c r="I154" s="93">
        <f t="shared" si="28"/>
        <v>0</v>
      </c>
      <c r="J154" s="93">
        <f t="shared" si="28"/>
        <v>500000</v>
      </c>
      <c r="K154" s="93">
        <f t="shared" si="28"/>
        <v>0</v>
      </c>
      <c r="L154" s="93">
        <f t="shared" si="28"/>
        <v>0</v>
      </c>
      <c r="M154" s="93">
        <f t="shared" si="28"/>
        <v>0</v>
      </c>
    </row>
    <row r="155" spans="1:13" s="73" customFormat="1">
      <c r="A155" s="90"/>
      <c r="B155" s="99" t="s">
        <v>61</v>
      </c>
      <c r="C155" s="88" t="s">
        <v>98</v>
      </c>
      <c r="D155" s="88" t="s">
        <v>98</v>
      </c>
      <c r="E155" s="87" t="s">
        <v>98</v>
      </c>
      <c r="F155" s="87" t="s">
        <v>98</v>
      </c>
      <c r="G155" s="87" t="s">
        <v>98</v>
      </c>
      <c r="H155" s="87" t="s">
        <v>98</v>
      </c>
      <c r="I155" s="81" t="s">
        <v>98</v>
      </c>
      <c r="J155" s="81" t="s">
        <v>98</v>
      </c>
      <c r="K155" s="81" t="s">
        <v>98</v>
      </c>
      <c r="L155" s="87" t="s">
        <v>98</v>
      </c>
      <c r="M155" s="87" t="s">
        <v>98</v>
      </c>
    </row>
    <row r="156" spans="1:13" s="73" customFormat="1">
      <c r="A156" s="90" t="s">
        <v>196</v>
      </c>
      <c r="B156" s="99" t="s">
        <v>195</v>
      </c>
      <c r="C156" s="88">
        <v>244</v>
      </c>
      <c r="D156" s="88">
        <v>310</v>
      </c>
      <c r="E156" s="93">
        <f t="shared" ref="E156:E161" si="29">F156+L156+M156</f>
        <v>0</v>
      </c>
      <c r="F156" s="93">
        <f t="shared" ref="F156:F161" si="30">G156+H156+I156+J156</f>
        <v>0</v>
      </c>
      <c r="G156" s="91"/>
      <c r="H156" s="91"/>
      <c r="I156" s="82"/>
      <c r="J156" s="82"/>
      <c r="K156" s="82"/>
      <c r="L156" s="91"/>
      <c r="M156" s="91"/>
    </row>
    <row r="157" spans="1:13" s="73" customFormat="1">
      <c r="A157" s="90" t="s">
        <v>194</v>
      </c>
      <c r="B157" s="99" t="s">
        <v>193</v>
      </c>
      <c r="C157" s="88">
        <v>244</v>
      </c>
      <c r="D157" s="88">
        <v>310</v>
      </c>
      <c r="E157" s="93">
        <f t="shared" si="29"/>
        <v>0</v>
      </c>
      <c r="F157" s="93">
        <f t="shared" si="30"/>
        <v>0</v>
      </c>
      <c r="G157" s="91"/>
      <c r="H157" s="91"/>
      <c r="I157" s="82"/>
      <c r="J157" s="82"/>
      <c r="K157" s="82"/>
      <c r="L157" s="91"/>
      <c r="M157" s="91"/>
    </row>
    <row r="158" spans="1:13" s="73" customFormat="1">
      <c r="A158" s="90" t="s">
        <v>192</v>
      </c>
      <c r="B158" s="99" t="s">
        <v>191</v>
      </c>
      <c r="C158" s="88">
        <v>244</v>
      </c>
      <c r="D158" s="88">
        <v>310</v>
      </c>
      <c r="E158" s="93">
        <f t="shared" si="29"/>
        <v>0</v>
      </c>
      <c r="F158" s="93">
        <f t="shared" si="30"/>
        <v>0</v>
      </c>
      <c r="G158" s="91"/>
      <c r="H158" s="91"/>
      <c r="I158" s="82"/>
      <c r="J158" s="82"/>
      <c r="K158" s="82"/>
      <c r="L158" s="91"/>
      <c r="M158" s="91"/>
    </row>
    <row r="159" spans="1:13" s="73" customFormat="1" ht="45">
      <c r="A159" s="90" t="s">
        <v>190</v>
      </c>
      <c r="B159" s="99" t="s">
        <v>189</v>
      </c>
      <c r="C159" s="88">
        <v>244</v>
      </c>
      <c r="D159" s="88">
        <v>310</v>
      </c>
      <c r="E159" s="93">
        <f t="shared" si="29"/>
        <v>500000</v>
      </c>
      <c r="F159" s="93">
        <f t="shared" si="30"/>
        <v>500000</v>
      </c>
      <c r="G159" s="91"/>
      <c r="H159" s="91"/>
      <c r="I159" s="82"/>
      <c r="J159" s="82">
        <v>500000</v>
      </c>
      <c r="K159" s="82"/>
      <c r="L159" s="91"/>
      <c r="M159" s="91"/>
    </row>
    <row r="160" spans="1:13" s="73" customFormat="1">
      <c r="A160" s="90" t="s">
        <v>188</v>
      </c>
      <c r="B160" s="99" t="s">
        <v>187</v>
      </c>
      <c r="C160" s="88">
        <v>244</v>
      </c>
      <c r="D160" s="88">
        <v>310</v>
      </c>
      <c r="E160" s="93">
        <f t="shared" si="29"/>
        <v>0</v>
      </c>
      <c r="F160" s="93">
        <f t="shared" si="30"/>
        <v>0</v>
      </c>
      <c r="G160" s="91"/>
      <c r="H160" s="91"/>
      <c r="I160" s="82"/>
      <c r="J160" s="82"/>
      <c r="K160" s="82"/>
      <c r="L160" s="91"/>
      <c r="M160" s="91"/>
    </row>
    <row r="161" spans="1:13" s="73" customFormat="1" ht="30">
      <c r="A161" s="90" t="s">
        <v>186</v>
      </c>
      <c r="B161" s="99" t="s">
        <v>185</v>
      </c>
      <c r="C161" s="88">
        <v>244</v>
      </c>
      <c r="D161" s="88">
        <v>320</v>
      </c>
      <c r="E161" s="93">
        <f t="shared" si="29"/>
        <v>0</v>
      </c>
      <c r="F161" s="93">
        <f t="shared" si="30"/>
        <v>0</v>
      </c>
      <c r="G161" s="91"/>
      <c r="H161" s="91"/>
      <c r="I161" s="82"/>
      <c r="J161" s="82"/>
      <c r="K161" s="82"/>
      <c r="L161" s="91"/>
      <c r="M161" s="91"/>
    </row>
    <row r="162" spans="1:13" s="73" customFormat="1" ht="30">
      <c r="A162" s="90" t="s">
        <v>184</v>
      </c>
      <c r="B162" s="104" t="s">
        <v>183</v>
      </c>
      <c r="C162" s="103">
        <v>244</v>
      </c>
      <c r="D162" s="103">
        <v>340</v>
      </c>
      <c r="E162" s="93">
        <f t="shared" ref="E162:M162" si="31">E164+E165+E166+E167+E168+E169+E170+E171</f>
        <v>650599.34</v>
      </c>
      <c r="F162" s="93">
        <f t="shared" si="31"/>
        <v>650599.34</v>
      </c>
      <c r="G162" s="93">
        <f t="shared" si="31"/>
        <v>100599.34</v>
      </c>
      <c r="H162" s="93">
        <f t="shared" si="31"/>
        <v>0</v>
      </c>
      <c r="I162" s="93">
        <f t="shared" si="31"/>
        <v>0</v>
      </c>
      <c r="J162" s="93">
        <f t="shared" si="31"/>
        <v>550000</v>
      </c>
      <c r="K162" s="93">
        <f t="shared" si="31"/>
        <v>0</v>
      </c>
      <c r="L162" s="93">
        <f t="shared" si="31"/>
        <v>0</v>
      </c>
      <c r="M162" s="93">
        <f t="shared" si="31"/>
        <v>0</v>
      </c>
    </row>
    <row r="163" spans="1:13" s="73" customFormat="1">
      <c r="A163" s="102"/>
      <c r="B163" s="104" t="s">
        <v>61</v>
      </c>
      <c r="C163" s="103" t="s">
        <v>98</v>
      </c>
      <c r="D163" s="103" t="s">
        <v>98</v>
      </c>
      <c r="E163" s="81" t="s">
        <v>98</v>
      </c>
      <c r="F163" s="81" t="s">
        <v>98</v>
      </c>
      <c r="G163" s="81" t="s">
        <v>98</v>
      </c>
      <c r="H163" s="81" t="s">
        <v>98</v>
      </c>
      <c r="I163" s="81" t="s">
        <v>98</v>
      </c>
      <c r="J163" s="81" t="s">
        <v>98</v>
      </c>
      <c r="K163" s="81" t="s">
        <v>98</v>
      </c>
      <c r="L163" s="81" t="s">
        <v>98</v>
      </c>
      <c r="M163" s="81" t="s">
        <v>98</v>
      </c>
    </row>
    <row r="164" spans="1:13" s="73" customFormat="1" ht="75">
      <c r="A164" s="90" t="s">
        <v>182</v>
      </c>
      <c r="B164" s="99" t="s">
        <v>181</v>
      </c>
      <c r="C164" s="88">
        <v>244</v>
      </c>
      <c r="D164" s="88">
        <v>341</v>
      </c>
      <c r="E164" s="93">
        <f t="shared" ref="E164:E173" si="32">F164+L164+M164</f>
        <v>0</v>
      </c>
      <c r="F164" s="93">
        <f t="shared" ref="F164:F173" si="33">G164+H164+I164+J164</f>
        <v>0</v>
      </c>
      <c r="G164" s="82"/>
      <c r="H164" s="82"/>
      <c r="I164" s="82"/>
      <c r="J164" s="82"/>
      <c r="K164" s="82"/>
      <c r="L164" s="82"/>
      <c r="M164" s="82"/>
    </row>
    <row r="165" spans="1:13" s="73" customFormat="1" ht="30">
      <c r="A165" s="90" t="s">
        <v>180</v>
      </c>
      <c r="B165" s="99" t="s">
        <v>179</v>
      </c>
      <c r="C165" s="88">
        <v>244</v>
      </c>
      <c r="D165" s="88">
        <v>342</v>
      </c>
      <c r="E165" s="93">
        <f t="shared" si="32"/>
        <v>0</v>
      </c>
      <c r="F165" s="93">
        <f t="shared" si="33"/>
        <v>0</v>
      </c>
      <c r="G165" s="82"/>
      <c r="H165" s="82"/>
      <c r="I165" s="82"/>
      <c r="J165" s="82"/>
      <c r="K165" s="82"/>
      <c r="L165" s="82"/>
      <c r="M165" s="82"/>
    </row>
    <row r="166" spans="1:13" s="73" customFormat="1" ht="45">
      <c r="A166" s="90" t="s">
        <v>178</v>
      </c>
      <c r="B166" s="99" t="s">
        <v>177</v>
      </c>
      <c r="C166" s="88">
        <v>244</v>
      </c>
      <c r="D166" s="88">
        <v>343</v>
      </c>
      <c r="E166" s="93">
        <f t="shared" si="32"/>
        <v>0</v>
      </c>
      <c r="F166" s="93">
        <f t="shared" si="33"/>
        <v>0</v>
      </c>
      <c r="G166" s="82"/>
      <c r="H166" s="82"/>
      <c r="I166" s="82"/>
      <c r="J166" s="82"/>
      <c r="K166" s="82"/>
      <c r="L166" s="82"/>
      <c r="M166" s="82"/>
    </row>
    <row r="167" spans="1:13" s="73" customFormat="1" ht="30">
      <c r="A167" s="90" t="s">
        <v>176</v>
      </c>
      <c r="B167" s="99" t="s">
        <v>175</v>
      </c>
      <c r="C167" s="88">
        <v>244</v>
      </c>
      <c r="D167" s="88">
        <v>344</v>
      </c>
      <c r="E167" s="93">
        <f t="shared" si="32"/>
        <v>0</v>
      </c>
      <c r="F167" s="93">
        <f t="shared" si="33"/>
        <v>0</v>
      </c>
      <c r="G167" s="82"/>
      <c r="H167" s="82"/>
      <c r="I167" s="82"/>
      <c r="J167" s="82"/>
      <c r="K167" s="82"/>
      <c r="L167" s="82"/>
      <c r="M167" s="82"/>
    </row>
    <row r="168" spans="1:13" s="73" customFormat="1" ht="30">
      <c r="A168" s="90" t="s">
        <v>174</v>
      </c>
      <c r="B168" s="99" t="s">
        <v>173</v>
      </c>
      <c r="C168" s="88">
        <v>244</v>
      </c>
      <c r="D168" s="88">
        <v>345</v>
      </c>
      <c r="E168" s="93">
        <f t="shared" si="32"/>
        <v>0</v>
      </c>
      <c r="F168" s="93">
        <f t="shared" si="33"/>
        <v>0</v>
      </c>
      <c r="G168" s="82"/>
      <c r="H168" s="82"/>
      <c r="I168" s="82"/>
      <c r="J168" s="82"/>
      <c r="K168" s="82"/>
      <c r="L168" s="82"/>
      <c r="M168" s="82"/>
    </row>
    <row r="169" spans="1:13" s="73" customFormat="1" ht="45">
      <c r="A169" s="90" t="s">
        <v>172</v>
      </c>
      <c r="B169" s="99" t="s">
        <v>171</v>
      </c>
      <c r="C169" s="88">
        <v>244</v>
      </c>
      <c r="D169" s="88">
        <v>346</v>
      </c>
      <c r="E169" s="93">
        <f t="shared" si="32"/>
        <v>550599.34</v>
      </c>
      <c r="F169" s="93">
        <f t="shared" si="33"/>
        <v>550599.34</v>
      </c>
      <c r="G169" s="82">
        <v>100599.34</v>
      </c>
      <c r="H169" s="82"/>
      <c r="I169" s="82"/>
      <c r="J169" s="82">
        <v>450000</v>
      </c>
      <c r="K169" s="82"/>
      <c r="L169" s="82"/>
      <c r="M169" s="82"/>
    </row>
    <row r="170" spans="1:13" s="73" customFormat="1" ht="60">
      <c r="A170" s="90" t="s">
        <v>170</v>
      </c>
      <c r="B170" s="99" t="s">
        <v>169</v>
      </c>
      <c r="C170" s="88">
        <v>244</v>
      </c>
      <c r="D170" s="88">
        <v>347</v>
      </c>
      <c r="E170" s="93">
        <f t="shared" si="32"/>
        <v>0</v>
      </c>
      <c r="F170" s="93">
        <f t="shared" si="33"/>
        <v>0</v>
      </c>
      <c r="G170" s="82"/>
      <c r="H170" s="82"/>
      <c r="I170" s="82"/>
      <c r="J170" s="82"/>
      <c r="K170" s="82"/>
      <c r="L170" s="82"/>
      <c r="M170" s="82"/>
    </row>
    <row r="171" spans="1:13" s="73" customFormat="1" ht="60">
      <c r="A171" s="90" t="s">
        <v>168</v>
      </c>
      <c r="B171" s="99" t="s">
        <v>167</v>
      </c>
      <c r="C171" s="88">
        <v>244</v>
      </c>
      <c r="D171" s="88">
        <v>349</v>
      </c>
      <c r="E171" s="93">
        <f t="shared" si="32"/>
        <v>100000</v>
      </c>
      <c r="F171" s="93">
        <f t="shared" si="33"/>
        <v>100000</v>
      </c>
      <c r="G171" s="82"/>
      <c r="H171" s="82"/>
      <c r="I171" s="82"/>
      <c r="J171" s="82">
        <v>100000</v>
      </c>
      <c r="K171" s="82"/>
      <c r="L171" s="82"/>
      <c r="M171" s="82"/>
    </row>
    <row r="172" spans="1:13" s="73" customFormat="1" ht="105">
      <c r="A172" s="90" t="s">
        <v>166</v>
      </c>
      <c r="B172" s="99" t="s">
        <v>165</v>
      </c>
      <c r="C172" s="88">
        <v>244</v>
      </c>
      <c r="D172" s="88">
        <v>352</v>
      </c>
      <c r="E172" s="93">
        <f t="shared" si="32"/>
        <v>0</v>
      </c>
      <c r="F172" s="93">
        <f t="shared" si="33"/>
        <v>0</v>
      </c>
      <c r="G172" s="91"/>
      <c r="H172" s="91"/>
      <c r="I172" s="91"/>
      <c r="J172" s="91"/>
      <c r="K172" s="91"/>
      <c r="L172" s="91"/>
      <c r="M172" s="91"/>
    </row>
    <row r="173" spans="1:13" s="73" customFormat="1" ht="105">
      <c r="A173" s="90" t="s">
        <v>164</v>
      </c>
      <c r="B173" s="99" t="s">
        <v>163</v>
      </c>
      <c r="C173" s="88">
        <v>244</v>
      </c>
      <c r="D173" s="88">
        <v>353</v>
      </c>
      <c r="E173" s="93">
        <f t="shared" si="32"/>
        <v>0</v>
      </c>
      <c r="F173" s="93">
        <f t="shared" si="33"/>
        <v>0</v>
      </c>
      <c r="G173" s="91"/>
      <c r="H173" s="91"/>
      <c r="I173" s="91"/>
      <c r="J173" s="91"/>
      <c r="K173" s="91"/>
      <c r="L173" s="91"/>
      <c r="M173" s="91"/>
    </row>
    <row r="174" spans="1:13" s="73" customFormat="1" ht="90">
      <c r="A174" s="90" t="s">
        <v>162</v>
      </c>
      <c r="B174" s="104" t="s">
        <v>161</v>
      </c>
      <c r="C174" s="103">
        <v>321</v>
      </c>
      <c r="D174" s="103">
        <v>260</v>
      </c>
      <c r="E174" s="93">
        <f>E176+E177+E178+E179</f>
        <v>0</v>
      </c>
      <c r="F174" s="93">
        <f>F176+F177+F178+F179</f>
        <v>0</v>
      </c>
      <c r="G174" s="93">
        <f>G177+G178+G179</f>
        <v>0</v>
      </c>
      <c r="H174" s="93">
        <f>H177+H178+H179</f>
        <v>0</v>
      </c>
      <c r="I174" s="93">
        <f>I177+I178+I179</f>
        <v>0</v>
      </c>
      <c r="J174" s="93">
        <f>J176+J177+J178+J179</f>
        <v>0</v>
      </c>
      <c r="K174" s="93">
        <f>K176+K177+K178+K179</f>
        <v>0</v>
      </c>
      <c r="L174" s="93">
        <f>L176+L177+L178+L179</f>
        <v>0</v>
      </c>
      <c r="M174" s="93">
        <f>M176+M177+M178+M179</f>
        <v>0</v>
      </c>
    </row>
    <row r="175" spans="1:13" s="73" customFormat="1">
      <c r="A175" s="102"/>
      <c r="B175" s="104" t="s">
        <v>130</v>
      </c>
      <c r="C175" s="103" t="s">
        <v>98</v>
      </c>
      <c r="D175" s="103" t="s">
        <v>98</v>
      </c>
      <c r="E175" s="81" t="s">
        <v>98</v>
      </c>
      <c r="F175" s="81" t="s">
        <v>98</v>
      </c>
      <c r="G175" s="81" t="s">
        <v>98</v>
      </c>
      <c r="H175" s="81" t="s">
        <v>98</v>
      </c>
      <c r="I175" s="81" t="s">
        <v>98</v>
      </c>
      <c r="J175" s="81" t="s">
        <v>98</v>
      </c>
      <c r="K175" s="81" t="s">
        <v>98</v>
      </c>
      <c r="L175" s="81" t="s">
        <v>98</v>
      </c>
      <c r="M175" s="81" t="s">
        <v>98</v>
      </c>
    </row>
    <row r="176" spans="1:13" s="73" customFormat="1" ht="45">
      <c r="A176" s="102" t="s">
        <v>160</v>
      </c>
      <c r="B176" s="104" t="s">
        <v>159</v>
      </c>
      <c r="C176" s="103">
        <v>321</v>
      </c>
      <c r="D176" s="103">
        <v>263</v>
      </c>
      <c r="E176" s="93">
        <f t="shared" ref="E176:E182" si="34">F176+L176+M176</f>
        <v>0</v>
      </c>
      <c r="F176" s="93">
        <f>J176</f>
        <v>0</v>
      </c>
      <c r="G176" s="82" t="s">
        <v>98</v>
      </c>
      <c r="H176" s="82" t="s">
        <v>98</v>
      </c>
      <c r="I176" s="82" t="s">
        <v>98</v>
      </c>
      <c r="J176" s="82"/>
      <c r="K176" s="82"/>
      <c r="L176" s="82"/>
      <c r="M176" s="82"/>
    </row>
    <row r="177" spans="1:13" s="73" customFormat="1" ht="90">
      <c r="A177" s="102" t="s">
        <v>158</v>
      </c>
      <c r="B177" s="104" t="s">
        <v>157</v>
      </c>
      <c r="C177" s="103">
        <v>321</v>
      </c>
      <c r="D177" s="103">
        <v>264</v>
      </c>
      <c r="E177" s="93">
        <f t="shared" si="34"/>
        <v>0</v>
      </c>
      <c r="F177" s="93">
        <f>G177+H177+I177+J177</f>
        <v>0</v>
      </c>
      <c r="G177" s="82"/>
      <c r="H177" s="82"/>
      <c r="I177" s="82"/>
      <c r="J177" s="82"/>
      <c r="K177" s="82"/>
      <c r="L177" s="82"/>
      <c r="M177" s="82"/>
    </row>
    <row r="178" spans="1:13" s="73" customFormat="1" ht="45">
      <c r="A178" s="102" t="s">
        <v>156</v>
      </c>
      <c r="B178" s="104" t="s">
        <v>155</v>
      </c>
      <c r="C178" s="103">
        <v>321</v>
      </c>
      <c r="D178" s="103">
        <v>266</v>
      </c>
      <c r="E178" s="93">
        <f t="shared" si="34"/>
        <v>0</v>
      </c>
      <c r="F178" s="93">
        <f>G178+H178+I178+J178</f>
        <v>0</v>
      </c>
      <c r="G178" s="82"/>
      <c r="H178" s="82"/>
      <c r="I178" s="82"/>
      <c r="J178" s="82"/>
      <c r="K178" s="82"/>
      <c r="L178" s="82"/>
      <c r="M178" s="82"/>
    </row>
    <row r="179" spans="1:13" s="73" customFormat="1" ht="45">
      <c r="A179" s="102" t="s">
        <v>154</v>
      </c>
      <c r="B179" s="104" t="s">
        <v>153</v>
      </c>
      <c r="C179" s="103">
        <v>321</v>
      </c>
      <c r="D179" s="103">
        <v>267</v>
      </c>
      <c r="E179" s="93">
        <f t="shared" si="34"/>
        <v>0</v>
      </c>
      <c r="F179" s="93">
        <f>G179+H179+I179+J179</f>
        <v>0</v>
      </c>
      <c r="G179" s="82"/>
      <c r="H179" s="82"/>
      <c r="I179" s="82"/>
      <c r="J179" s="82"/>
      <c r="K179" s="82"/>
      <c r="L179" s="82"/>
      <c r="M179" s="82"/>
    </row>
    <row r="180" spans="1:13" s="73" customFormat="1">
      <c r="A180" s="102" t="s">
        <v>152</v>
      </c>
      <c r="B180" s="104" t="s">
        <v>151</v>
      </c>
      <c r="C180" s="103">
        <v>340</v>
      </c>
      <c r="D180" s="103">
        <v>296</v>
      </c>
      <c r="E180" s="93">
        <f t="shared" si="34"/>
        <v>0</v>
      </c>
      <c r="F180" s="93">
        <f>G180+H180+I180+J180</f>
        <v>0</v>
      </c>
      <c r="G180" s="82"/>
      <c r="H180" s="82"/>
      <c r="I180" s="82"/>
      <c r="J180" s="82"/>
      <c r="K180" s="82"/>
      <c r="L180" s="82"/>
      <c r="M180" s="82"/>
    </row>
    <row r="181" spans="1:13" s="73" customFormat="1">
      <c r="A181" s="102" t="s">
        <v>150</v>
      </c>
      <c r="B181" s="104" t="s">
        <v>149</v>
      </c>
      <c r="C181" s="103">
        <v>350</v>
      </c>
      <c r="D181" s="88">
        <v>296</v>
      </c>
      <c r="E181" s="93">
        <f t="shared" si="34"/>
        <v>0</v>
      </c>
      <c r="F181" s="93">
        <f>G181+H181+I181+J181</f>
        <v>0</v>
      </c>
      <c r="G181" s="82"/>
      <c r="H181" s="82"/>
      <c r="I181" s="82"/>
      <c r="J181" s="82"/>
      <c r="K181" s="82"/>
      <c r="L181" s="82"/>
      <c r="M181" s="82"/>
    </row>
    <row r="182" spans="1:13" s="73" customFormat="1">
      <c r="A182" s="102" t="s">
        <v>148</v>
      </c>
      <c r="B182" s="104" t="s">
        <v>147</v>
      </c>
      <c r="C182" s="103">
        <v>360</v>
      </c>
      <c r="D182" s="88">
        <v>296</v>
      </c>
      <c r="E182" s="93">
        <f t="shared" si="34"/>
        <v>0</v>
      </c>
      <c r="F182" s="93">
        <f>J182</f>
        <v>0</v>
      </c>
      <c r="G182" s="82" t="s">
        <v>98</v>
      </c>
      <c r="H182" s="82" t="s">
        <v>98</v>
      </c>
      <c r="I182" s="82" t="s">
        <v>98</v>
      </c>
      <c r="J182" s="82"/>
      <c r="K182" s="82"/>
      <c r="L182" s="82"/>
      <c r="M182" s="82"/>
    </row>
    <row r="183" spans="1:13" s="73" customFormat="1" ht="90">
      <c r="A183" s="102" t="s">
        <v>146</v>
      </c>
      <c r="B183" s="104" t="s">
        <v>145</v>
      </c>
      <c r="C183" s="103">
        <v>407</v>
      </c>
      <c r="D183" s="103" t="s">
        <v>98</v>
      </c>
      <c r="E183" s="93">
        <f t="shared" ref="E183:M183" si="35">E185+E186</f>
        <v>0</v>
      </c>
      <c r="F183" s="93">
        <f t="shared" si="35"/>
        <v>0</v>
      </c>
      <c r="G183" s="93">
        <f t="shared" si="35"/>
        <v>0</v>
      </c>
      <c r="H183" s="93">
        <f t="shared" si="35"/>
        <v>0</v>
      </c>
      <c r="I183" s="93">
        <f t="shared" si="35"/>
        <v>0</v>
      </c>
      <c r="J183" s="93">
        <f t="shared" si="35"/>
        <v>0</v>
      </c>
      <c r="K183" s="93">
        <f t="shared" si="35"/>
        <v>0</v>
      </c>
      <c r="L183" s="93">
        <f t="shared" si="35"/>
        <v>0</v>
      </c>
      <c r="M183" s="93">
        <f t="shared" si="35"/>
        <v>0</v>
      </c>
    </row>
    <row r="184" spans="1:13" s="73" customFormat="1">
      <c r="A184" s="102"/>
      <c r="B184" s="104" t="s">
        <v>130</v>
      </c>
      <c r="C184" s="103" t="s">
        <v>98</v>
      </c>
      <c r="D184" s="103" t="s">
        <v>98</v>
      </c>
      <c r="E184" s="81" t="s">
        <v>98</v>
      </c>
      <c r="F184" s="81" t="s">
        <v>98</v>
      </c>
      <c r="G184" s="81" t="s">
        <v>98</v>
      </c>
      <c r="H184" s="81" t="s">
        <v>98</v>
      </c>
      <c r="I184" s="81" t="s">
        <v>98</v>
      </c>
      <c r="J184" s="81" t="s">
        <v>98</v>
      </c>
      <c r="K184" s="81" t="s">
        <v>98</v>
      </c>
      <c r="L184" s="81" t="s">
        <v>98</v>
      </c>
      <c r="M184" s="81" t="s">
        <v>98</v>
      </c>
    </row>
    <row r="185" spans="1:13" s="73" customFormat="1" ht="30">
      <c r="A185" s="102" t="s">
        <v>144</v>
      </c>
      <c r="B185" s="104" t="s">
        <v>143</v>
      </c>
      <c r="C185" s="103">
        <v>407</v>
      </c>
      <c r="D185" s="103">
        <v>228</v>
      </c>
      <c r="E185" s="93">
        <f>F185+L185+M185</f>
        <v>0</v>
      </c>
      <c r="F185" s="93">
        <f>G185+H185+I185+J185</f>
        <v>0</v>
      </c>
      <c r="G185" s="82"/>
      <c r="H185" s="82"/>
      <c r="I185" s="82"/>
      <c r="J185" s="82"/>
      <c r="K185" s="82"/>
      <c r="L185" s="82"/>
      <c r="M185" s="82"/>
    </row>
    <row r="186" spans="1:13" s="73" customFormat="1" ht="30">
      <c r="A186" s="102" t="s">
        <v>142</v>
      </c>
      <c r="B186" s="104" t="s">
        <v>141</v>
      </c>
      <c r="C186" s="103">
        <v>407</v>
      </c>
      <c r="D186" s="103">
        <v>310</v>
      </c>
      <c r="E186" s="93">
        <f>F186+L186+M186</f>
        <v>0</v>
      </c>
      <c r="F186" s="93">
        <f>G186+H186+I186+J186</f>
        <v>0</v>
      </c>
      <c r="G186" s="82"/>
      <c r="H186" s="82"/>
      <c r="I186" s="82"/>
      <c r="J186" s="82"/>
      <c r="K186" s="82"/>
      <c r="L186" s="82"/>
      <c r="M186" s="82"/>
    </row>
    <row r="187" spans="1:13" s="73" customFormat="1" ht="30">
      <c r="A187" s="102" t="s">
        <v>140</v>
      </c>
      <c r="B187" s="104" t="s">
        <v>139</v>
      </c>
      <c r="C187" s="103">
        <v>831</v>
      </c>
      <c r="D187" s="103">
        <v>290</v>
      </c>
      <c r="E187" s="93">
        <f t="shared" ref="E187:M187" si="36">E189+E190+E191+E192+E193+E194</f>
        <v>0</v>
      </c>
      <c r="F187" s="93">
        <f t="shared" si="36"/>
        <v>0</v>
      </c>
      <c r="G187" s="93">
        <f t="shared" si="36"/>
        <v>0</v>
      </c>
      <c r="H187" s="93">
        <f t="shared" si="36"/>
        <v>0</v>
      </c>
      <c r="I187" s="93">
        <f t="shared" si="36"/>
        <v>0</v>
      </c>
      <c r="J187" s="93">
        <f t="shared" si="36"/>
        <v>0</v>
      </c>
      <c r="K187" s="93">
        <f t="shared" si="36"/>
        <v>0</v>
      </c>
      <c r="L187" s="93">
        <f t="shared" si="36"/>
        <v>0</v>
      </c>
      <c r="M187" s="93">
        <f t="shared" si="36"/>
        <v>0</v>
      </c>
    </row>
    <row r="188" spans="1:13" s="73" customFormat="1">
      <c r="A188" s="102"/>
      <c r="B188" s="104" t="s">
        <v>130</v>
      </c>
      <c r="C188" s="103" t="s">
        <v>98</v>
      </c>
      <c r="D188" s="103" t="s">
        <v>98</v>
      </c>
      <c r="E188" s="81" t="s">
        <v>98</v>
      </c>
      <c r="F188" s="81" t="s">
        <v>98</v>
      </c>
      <c r="G188" s="81" t="s">
        <v>98</v>
      </c>
      <c r="H188" s="81" t="s">
        <v>98</v>
      </c>
      <c r="I188" s="81" t="s">
        <v>98</v>
      </c>
      <c r="J188" s="81" t="s">
        <v>98</v>
      </c>
      <c r="K188" s="81" t="s">
        <v>98</v>
      </c>
      <c r="L188" s="81" t="s">
        <v>98</v>
      </c>
      <c r="M188" s="81" t="s">
        <v>98</v>
      </c>
    </row>
    <row r="189" spans="1:13" s="73" customFormat="1">
      <c r="A189" s="102" t="s">
        <v>138</v>
      </c>
      <c r="B189" s="99" t="s">
        <v>122</v>
      </c>
      <c r="C189" s="103">
        <v>831</v>
      </c>
      <c r="D189" s="88">
        <v>291</v>
      </c>
      <c r="E189" s="93">
        <f t="shared" ref="E189:E194" si="37">F189+L189+M189</f>
        <v>0</v>
      </c>
      <c r="F189" s="93">
        <f t="shared" ref="F189:F194" si="38">G189+H189+I189+J189</f>
        <v>0</v>
      </c>
      <c r="G189" s="82"/>
      <c r="H189" s="82"/>
      <c r="I189" s="82"/>
      <c r="J189" s="82"/>
      <c r="K189" s="82"/>
      <c r="L189" s="82"/>
      <c r="M189" s="82"/>
    </row>
    <row r="190" spans="1:13" s="73" customFormat="1" ht="75">
      <c r="A190" s="102" t="s">
        <v>137</v>
      </c>
      <c r="B190" s="99" t="s">
        <v>120</v>
      </c>
      <c r="C190" s="103">
        <v>831</v>
      </c>
      <c r="D190" s="88">
        <v>292</v>
      </c>
      <c r="E190" s="93">
        <f t="shared" si="37"/>
        <v>0</v>
      </c>
      <c r="F190" s="93">
        <f t="shared" si="38"/>
        <v>0</v>
      </c>
      <c r="G190" s="82"/>
      <c r="H190" s="82"/>
      <c r="I190" s="82"/>
      <c r="J190" s="82"/>
      <c r="K190" s="82"/>
      <c r="L190" s="82"/>
      <c r="M190" s="82"/>
    </row>
    <row r="191" spans="1:13" s="73" customFormat="1" ht="75">
      <c r="A191" s="102" t="s">
        <v>136</v>
      </c>
      <c r="B191" s="99" t="s">
        <v>118</v>
      </c>
      <c r="C191" s="103">
        <v>831</v>
      </c>
      <c r="D191" s="88">
        <v>293</v>
      </c>
      <c r="E191" s="93">
        <f t="shared" si="37"/>
        <v>0</v>
      </c>
      <c r="F191" s="93">
        <f t="shared" si="38"/>
        <v>0</v>
      </c>
      <c r="G191" s="82"/>
      <c r="H191" s="82"/>
      <c r="I191" s="82"/>
      <c r="J191" s="82"/>
      <c r="K191" s="82"/>
      <c r="L191" s="82"/>
      <c r="M191" s="82"/>
    </row>
    <row r="192" spans="1:13" s="73" customFormat="1" ht="30">
      <c r="A192" s="102" t="s">
        <v>135</v>
      </c>
      <c r="B192" s="99" t="s">
        <v>116</v>
      </c>
      <c r="C192" s="103">
        <v>831</v>
      </c>
      <c r="D192" s="88">
        <v>295</v>
      </c>
      <c r="E192" s="93">
        <f t="shared" si="37"/>
        <v>0</v>
      </c>
      <c r="F192" s="93">
        <f t="shared" si="38"/>
        <v>0</v>
      </c>
      <c r="G192" s="82"/>
      <c r="H192" s="82"/>
      <c r="I192" s="82"/>
      <c r="J192" s="82"/>
      <c r="K192" s="82"/>
      <c r="L192" s="82"/>
      <c r="M192" s="82"/>
    </row>
    <row r="193" spans="1:13" s="73" customFormat="1" ht="45">
      <c r="A193" s="102" t="s">
        <v>134</v>
      </c>
      <c r="B193" s="104" t="s">
        <v>114</v>
      </c>
      <c r="C193" s="103">
        <v>831</v>
      </c>
      <c r="D193" s="103">
        <v>296</v>
      </c>
      <c r="E193" s="93">
        <f t="shared" si="37"/>
        <v>0</v>
      </c>
      <c r="F193" s="93">
        <f t="shared" si="38"/>
        <v>0</v>
      </c>
      <c r="G193" s="82"/>
      <c r="H193" s="82"/>
      <c r="I193" s="82"/>
      <c r="J193" s="82"/>
      <c r="K193" s="82"/>
      <c r="L193" s="82"/>
      <c r="M193" s="82"/>
    </row>
    <row r="194" spans="1:13" s="73" customFormat="1" ht="30">
      <c r="A194" s="102" t="s">
        <v>133</v>
      </c>
      <c r="B194" s="104" t="s">
        <v>112</v>
      </c>
      <c r="C194" s="103">
        <v>831</v>
      </c>
      <c r="D194" s="103">
        <v>297</v>
      </c>
      <c r="E194" s="93">
        <f t="shared" si="37"/>
        <v>0</v>
      </c>
      <c r="F194" s="93">
        <f t="shared" si="38"/>
        <v>0</v>
      </c>
      <c r="G194" s="82"/>
      <c r="H194" s="82"/>
      <c r="I194" s="82"/>
      <c r="J194" s="82"/>
      <c r="K194" s="82"/>
      <c r="L194" s="82"/>
      <c r="M194" s="82"/>
    </row>
    <row r="195" spans="1:13" s="73" customFormat="1" ht="30">
      <c r="A195" s="102" t="s">
        <v>132</v>
      </c>
      <c r="B195" s="104" t="s">
        <v>131</v>
      </c>
      <c r="C195" s="103">
        <v>850</v>
      </c>
      <c r="D195" s="103" t="s">
        <v>98</v>
      </c>
      <c r="E195" s="93">
        <f t="shared" ref="E195:M195" si="39">ROUND(E197+E198+E199,2)</f>
        <v>2591686</v>
      </c>
      <c r="F195" s="93">
        <f t="shared" si="39"/>
        <v>2591686</v>
      </c>
      <c r="G195" s="93">
        <f t="shared" si="39"/>
        <v>0</v>
      </c>
      <c r="H195" s="93">
        <f t="shared" si="39"/>
        <v>2481686</v>
      </c>
      <c r="I195" s="93">
        <f t="shared" si="39"/>
        <v>0</v>
      </c>
      <c r="J195" s="93">
        <f t="shared" si="39"/>
        <v>110000</v>
      </c>
      <c r="K195" s="93">
        <f t="shared" si="39"/>
        <v>0</v>
      </c>
      <c r="L195" s="93">
        <f t="shared" si="39"/>
        <v>0</v>
      </c>
      <c r="M195" s="93">
        <f t="shared" si="39"/>
        <v>0</v>
      </c>
    </row>
    <row r="196" spans="1:13" s="73" customFormat="1">
      <c r="A196" s="102"/>
      <c r="B196" s="104" t="s">
        <v>130</v>
      </c>
      <c r="C196" s="103" t="s">
        <v>98</v>
      </c>
      <c r="D196" s="103" t="s">
        <v>98</v>
      </c>
      <c r="E196" s="81" t="s">
        <v>98</v>
      </c>
      <c r="F196" s="81" t="s">
        <v>98</v>
      </c>
      <c r="G196" s="81" t="s">
        <v>98</v>
      </c>
      <c r="H196" s="81" t="s">
        <v>98</v>
      </c>
      <c r="I196" s="81" t="s">
        <v>98</v>
      </c>
      <c r="J196" s="81" t="s">
        <v>98</v>
      </c>
      <c r="K196" s="81" t="s">
        <v>98</v>
      </c>
      <c r="L196" s="81" t="s">
        <v>98</v>
      </c>
      <c r="M196" s="81" t="s">
        <v>98</v>
      </c>
    </row>
    <row r="197" spans="1:13" s="73" customFormat="1" ht="45">
      <c r="A197" s="102" t="s">
        <v>129</v>
      </c>
      <c r="B197" s="99" t="s">
        <v>128</v>
      </c>
      <c r="C197" s="88">
        <v>851</v>
      </c>
      <c r="D197" s="88">
        <v>291</v>
      </c>
      <c r="E197" s="93">
        <f>F197+L197+M197</f>
        <v>2541686</v>
      </c>
      <c r="F197" s="93">
        <f>G197+H197+I197+J197</f>
        <v>2541686</v>
      </c>
      <c r="G197" s="82"/>
      <c r="H197" s="82">
        <v>2481686</v>
      </c>
      <c r="I197" s="82"/>
      <c r="J197" s="82">
        <v>60000</v>
      </c>
      <c r="K197" s="82"/>
      <c r="L197" s="82"/>
      <c r="M197" s="82"/>
    </row>
    <row r="198" spans="1:13" s="73" customFormat="1" ht="30">
      <c r="A198" s="102" t="s">
        <v>127</v>
      </c>
      <c r="B198" s="99" t="s">
        <v>126</v>
      </c>
      <c r="C198" s="88">
        <v>852</v>
      </c>
      <c r="D198" s="88">
        <v>291</v>
      </c>
      <c r="E198" s="93">
        <f>F198+L198+M198</f>
        <v>0</v>
      </c>
      <c r="F198" s="93">
        <f>G198+H198+I198+J198</f>
        <v>0</v>
      </c>
      <c r="G198" s="82"/>
      <c r="H198" s="82"/>
      <c r="I198" s="82"/>
      <c r="J198" s="82"/>
      <c r="K198" s="82"/>
      <c r="L198" s="82"/>
      <c r="M198" s="82"/>
    </row>
    <row r="199" spans="1:13" s="73" customFormat="1">
      <c r="A199" s="102" t="s">
        <v>125</v>
      </c>
      <c r="B199" s="99" t="s">
        <v>124</v>
      </c>
      <c r="C199" s="88">
        <v>853</v>
      </c>
      <c r="D199" s="88">
        <v>290</v>
      </c>
      <c r="E199" s="93">
        <f t="shared" ref="E199:M199" si="40">E201+E202+E203+E204+E205+E206+E207</f>
        <v>50000</v>
      </c>
      <c r="F199" s="93">
        <f t="shared" si="40"/>
        <v>50000</v>
      </c>
      <c r="G199" s="93">
        <f t="shared" si="40"/>
        <v>0</v>
      </c>
      <c r="H199" s="93">
        <f t="shared" si="40"/>
        <v>0</v>
      </c>
      <c r="I199" s="93">
        <f t="shared" si="40"/>
        <v>0</v>
      </c>
      <c r="J199" s="93">
        <f t="shared" si="40"/>
        <v>50000</v>
      </c>
      <c r="K199" s="93">
        <f t="shared" si="40"/>
        <v>0</v>
      </c>
      <c r="L199" s="93">
        <f t="shared" si="40"/>
        <v>0</v>
      </c>
      <c r="M199" s="93">
        <f t="shared" si="40"/>
        <v>0</v>
      </c>
    </row>
    <row r="200" spans="1:13" s="73" customFormat="1">
      <c r="A200" s="90"/>
      <c r="B200" s="99" t="s">
        <v>61</v>
      </c>
      <c r="C200" s="88" t="s">
        <v>98</v>
      </c>
      <c r="D200" s="88" t="s">
        <v>98</v>
      </c>
      <c r="E200" s="81" t="s">
        <v>98</v>
      </c>
      <c r="F200" s="81" t="s">
        <v>98</v>
      </c>
      <c r="G200" s="81" t="s">
        <v>98</v>
      </c>
      <c r="H200" s="81" t="s">
        <v>98</v>
      </c>
      <c r="I200" s="81" t="s">
        <v>98</v>
      </c>
      <c r="J200" s="81" t="s">
        <v>98</v>
      </c>
      <c r="K200" s="81" t="s">
        <v>98</v>
      </c>
      <c r="L200" s="81" t="s">
        <v>98</v>
      </c>
      <c r="M200" s="81" t="s">
        <v>98</v>
      </c>
    </row>
    <row r="201" spans="1:13" s="73" customFormat="1">
      <c r="A201" s="102" t="s">
        <v>123</v>
      </c>
      <c r="B201" s="99" t="s">
        <v>122</v>
      </c>
      <c r="C201" s="88">
        <v>853</v>
      </c>
      <c r="D201" s="88">
        <v>291</v>
      </c>
      <c r="E201" s="101">
        <f t="shared" ref="E201:E210" si="41">F201+L201+M201</f>
        <v>0</v>
      </c>
      <c r="F201" s="101">
        <f t="shared" ref="F201:F210" si="42">G201+H201+I201+J201</f>
        <v>0</v>
      </c>
      <c r="G201" s="100"/>
      <c r="H201" s="100"/>
      <c r="I201" s="82"/>
      <c r="J201" s="100"/>
      <c r="K201" s="100"/>
      <c r="L201" s="100"/>
      <c r="M201" s="100"/>
    </row>
    <row r="202" spans="1:13" s="73" customFormat="1" ht="75">
      <c r="A202" s="102" t="s">
        <v>121</v>
      </c>
      <c r="B202" s="99" t="s">
        <v>120</v>
      </c>
      <c r="C202" s="88">
        <v>853</v>
      </c>
      <c r="D202" s="88">
        <v>292</v>
      </c>
      <c r="E202" s="101">
        <f t="shared" si="41"/>
        <v>50000</v>
      </c>
      <c r="F202" s="101">
        <f t="shared" si="42"/>
        <v>50000</v>
      </c>
      <c r="G202" s="100"/>
      <c r="H202" s="100"/>
      <c r="I202" s="82"/>
      <c r="J202" s="100">
        <v>50000</v>
      </c>
      <c r="K202" s="100"/>
      <c r="L202" s="100"/>
      <c r="M202" s="100"/>
    </row>
    <row r="203" spans="1:13" s="73" customFormat="1" ht="75">
      <c r="A203" s="102" t="s">
        <v>119</v>
      </c>
      <c r="B203" s="99" t="s">
        <v>118</v>
      </c>
      <c r="C203" s="88">
        <v>853</v>
      </c>
      <c r="D203" s="88">
        <v>293</v>
      </c>
      <c r="E203" s="101">
        <f t="shared" si="41"/>
        <v>0</v>
      </c>
      <c r="F203" s="101">
        <f t="shared" si="42"/>
        <v>0</v>
      </c>
      <c r="G203" s="100"/>
      <c r="H203" s="100"/>
      <c r="I203" s="82"/>
      <c r="J203" s="100"/>
      <c r="K203" s="100"/>
      <c r="L203" s="100"/>
      <c r="M203" s="100"/>
    </row>
    <row r="204" spans="1:13" s="73" customFormat="1" ht="30">
      <c r="A204" s="102" t="s">
        <v>117</v>
      </c>
      <c r="B204" s="99" t="s">
        <v>116</v>
      </c>
      <c r="C204" s="88">
        <v>853</v>
      </c>
      <c r="D204" s="88">
        <v>295</v>
      </c>
      <c r="E204" s="101">
        <f t="shared" si="41"/>
        <v>0</v>
      </c>
      <c r="F204" s="101">
        <f t="shared" si="42"/>
        <v>0</v>
      </c>
      <c r="G204" s="100"/>
      <c r="H204" s="100"/>
      <c r="I204" s="82"/>
      <c r="J204" s="100"/>
      <c r="K204" s="100"/>
      <c r="L204" s="100"/>
      <c r="M204" s="100"/>
    </row>
    <row r="205" spans="1:13" s="73" customFormat="1" ht="45">
      <c r="A205" s="102" t="s">
        <v>115</v>
      </c>
      <c r="B205" s="99" t="s">
        <v>114</v>
      </c>
      <c r="C205" s="88">
        <v>853</v>
      </c>
      <c r="D205" s="88">
        <v>296</v>
      </c>
      <c r="E205" s="101">
        <f t="shared" si="41"/>
        <v>0</v>
      </c>
      <c r="F205" s="101">
        <f t="shared" si="42"/>
        <v>0</v>
      </c>
      <c r="G205" s="100"/>
      <c r="H205" s="100"/>
      <c r="I205" s="82"/>
      <c r="J205" s="100"/>
      <c r="K205" s="100"/>
      <c r="L205" s="100"/>
      <c r="M205" s="100"/>
    </row>
    <row r="206" spans="1:13" s="73" customFormat="1" ht="30">
      <c r="A206" s="102" t="s">
        <v>113</v>
      </c>
      <c r="B206" s="99" t="s">
        <v>112</v>
      </c>
      <c r="C206" s="88">
        <v>853</v>
      </c>
      <c r="D206" s="88">
        <v>297</v>
      </c>
      <c r="E206" s="101">
        <f t="shared" si="41"/>
        <v>0</v>
      </c>
      <c r="F206" s="101">
        <f t="shared" si="42"/>
        <v>0</v>
      </c>
      <c r="G206" s="100"/>
      <c r="H206" s="100"/>
      <c r="I206" s="82"/>
      <c r="J206" s="100"/>
      <c r="K206" s="100"/>
      <c r="L206" s="100"/>
      <c r="M206" s="100"/>
    </row>
    <row r="207" spans="1:13" s="73" customFormat="1" ht="45">
      <c r="A207" s="102" t="s">
        <v>111</v>
      </c>
      <c r="B207" s="99" t="s">
        <v>110</v>
      </c>
      <c r="C207" s="88">
        <v>853</v>
      </c>
      <c r="D207" s="88">
        <v>299</v>
      </c>
      <c r="E207" s="101">
        <f t="shared" si="41"/>
        <v>0</v>
      </c>
      <c r="F207" s="101">
        <f t="shared" si="42"/>
        <v>0</v>
      </c>
      <c r="G207" s="100"/>
      <c r="H207" s="100"/>
      <c r="I207" s="82"/>
      <c r="J207" s="100"/>
      <c r="K207" s="100"/>
      <c r="L207" s="100"/>
      <c r="M207" s="100"/>
    </row>
    <row r="208" spans="1:13" s="73" customFormat="1" ht="30">
      <c r="A208" s="90" t="s">
        <v>109</v>
      </c>
      <c r="B208" s="99" t="s">
        <v>108</v>
      </c>
      <c r="C208" s="88">
        <v>862</v>
      </c>
      <c r="D208" s="88">
        <v>253</v>
      </c>
      <c r="E208" s="93">
        <f t="shared" si="41"/>
        <v>0</v>
      </c>
      <c r="F208" s="93">
        <f t="shared" si="42"/>
        <v>0</v>
      </c>
      <c r="G208" s="92"/>
      <c r="H208" s="91"/>
      <c r="I208" s="82"/>
      <c r="J208" s="91"/>
      <c r="K208" s="91"/>
      <c r="L208" s="91"/>
      <c r="M208" s="91"/>
    </row>
    <row r="209" spans="1:13" ht="28.5">
      <c r="A209" s="97" t="s">
        <v>107</v>
      </c>
      <c r="B209" s="96" t="s">
        <v>106</v>
      </c>
      <c r="C209" s="98" t="s">
        <v>102</v>
      </c>
      <c r="D209" s="98" t="s">
        <v>105</v>
      </c>
      <c r="E209" s="93">
        <f t="shared" si="41"/>
        <v>0</v>
      </c>
      <c r="F209" s="93">
        <f t="shared" si="42"/>
        <v>0</v>
      </c>
      <c r="G209" s="82"/>
      <c r="H209" s="82"/>
      <c r="I209" s="82"/>
      <c r="J209" s="82"/>
      <c r="K209" s="82"/>
      <c r="L209" s="82"/>
      <c r="M209" s="82"/>
    </row>
    <row r="210" spans="1:13" s="73" customFormat="1" ht="28.5">
      <c r="A210" s="97" t="s">
        <v>104</v>
      </c>
      <c r="B210" s="96" t="s">
        <v>103</v>
      </c>
      <c r="C210" s="95" t="s">
        <v>102</v>
      </c>
      <c r="D210" s="94">
        <v>610</v>
      </c>
      <c r="E210" s="93">
        <f t="shared" si="41"/>
        <v>0</v>
      </c>
      <c r="F210" s="93">
        <f t="shared" si="42"/>
        <v>0</v>
      </c>
      <c r="G210" s="92"/>
      <c r="H210" s="91"/>
      <c r="I210" s="82"/>
      <c r="J210" s="91"/>
      <c r="K210" s="91"/>
      <c r="L210" s="91"/>
      <c r="M210" s="91"/>
    </row>
    <row r="211" spans="1:13" s="73" customFormat="1">
      <c r="A211" s="90"/>
      <c r="B211" s="89" t="s">
        <v>101</v>
      </c>
      <c r="C211" s="88" t="s">
        <v>98</v>
      </c>
      <c r="D211" s="88" t="s">
        <v>98</v>
      </c>
      <c r="E211" s="87" t="s">
        <v>98</v>
      </c>
      <c r="F211" s="87" t="s">
        <v>98</v>
      </c>
      <c r="G211" s="87" t="s">
        <v>98</v>
      </c>
      <c r="H211" s="87" t="s">
        <v>98</v>
      </c>
      <c r="I211" s="87" t="s">
        <v>98</v>
      </c>
      <c r="J211" s="87" t="s">
        <v>98</v>
      </c>
      <c r="K211" s="87" t="s">
        <v>98</v>
      </c>
      <c r="L211" s="87" t="s">
        <v>98</v>
      </c>
      <c r="M211" s="87" t="s">
        <v>98</v>
      </c>
    </row>
    <row r="212" spans="1:13" s="73" customFormat="1" ht="28.5">
      <c r="A212" s="86" t="s">
        <v>100</v>
      </c>
      <c r="B212" s="85" t="s">
        <v>99</v>
      </c>
      <c r="C212" s="84" t="s">
        <v>98</v>
      </c>
      <c r="D212" s="84" t="s">
        <v>98</v>
      </c>
      <c r="E212" s="83">
        <f>F212</f>
        <v>0</v>
      </c>
      <c r="F212" s="82"/>
      <c r="G212" s="81" t="s">
        <v>98</v>
      </c>
      <c r="H212" s="81" t="s">
        <v>98</v>
      </c>
      <c r="I212" s="81" t="s">
        <v>98</v>
      </c>
      <c r="J212" s="81" t="s">
        <v>98</v>
      </c>
      <c r="K212" s="81" t="s">
        <v>98</v>
      </c>
      <c r="L212" s="81" t="s">
        <v>98</v>
      </c>
      <c r="M212" s="81" t="s">
        <v>98</v>
      </c>
    </row>
    <row r="213" spans="1:13" s="73" customFormat="1" ht="14.25">
      <c r="A213" s="80"/>
      <c r="B213" s="79"/>
      <c r="C213" s="78"/>
      <c r="D213" s="78"/>
      <c r="E213" s="76"/>
      <c r="F213" s="76"/>
      <c r="G213" s="76"/>
      <c r="H213" s="76"/>
      <c r="I213" s="76"/>
      <c r="J213" s="76"/>
      <c r="K213" s="77"/>
      <c r="L213" s="76"/>
      <c r="M213" s="76"/>
    </row>
    <row r="215" spans="1:13">
      <c r="A215" s="503" t="s">
        <v>97</v>
      </c>
      <c r="B215" s="503"/>
      <c r="C215" s="503"/>
      <c r="D215" s="503"/>
      <c r="E215" s="503"/>
      <c r="F215" s="503"/>
      <c r="G215" s="503"/>
      <c r="I215" s="1" t="s">
        <v>93</v>
      </c>
      <c r="L215" s="518"/>
      <c r="M215" s="518"/>
    </row>
    <row r="216" spans="1:13">
      <c r="D216" s="1"/>
      <c r="E216" s="73"/>
      <c r="F216" s="1"/>
      <c r="I216" s="70" t="s">
        <v>32</v>
      </c>
      <c r="L216" s="520" t="s">
        <v>91</v>
      </c>
      <c r="M216" s="520"/>
    </row>
    <row r="217" spans="1:13">
      <c r="A217" s="503" t="s">
        <v>96</v>
      </c>
      <c r="B217" s="503"/>
      <c r="C217" s="503"/>
      <c r="D217" s="503"/>
      <c r="E217" s="503"/>
      <c r="F217" s="503"/>
      <c r="G217" s="503"/>
      <c r="H217" s="503"/>
      <c r="I217" s="69" t="s">
        <v>93</v>
      </c>
      <c r="L217" s="518"/>
      <c r="M217" s="518"/>
    </row>
    <row r="218" spans="1:13">
      <c r="D218" s="1"/>
      <c r="E218" s="73"/>
      <c r="F218" s="1"/>
      <c r="I218" s="69" t="s">
        <v>32</v>
      </c>
      <c r="L218" s="519" t="s">
        <v>91</v>
      </c>
      <c r="M218" s="519"/>
    </row>
    <row r="219" spans="1:13">
      <c r="A219" s="503" t="s">
        <v>95</v>
      </c>
      <c r="B219" s="503"/>
      <c r="C219" s="503"/>
      <c r="D219" s="503"/>
      <c r="E219" s="503"/>
      <c r="F219" s="503"/>
      <c r="G219" s="503"/>
      <c r="H219" s="503"/>
      <c r="I219" s="69" t="s">
        <v>93</v>
      </c>
      <c r="L219" s="518"/>
      <c r="M219" s="518"/>
    </row>
    <row r="220" spans="1:13">
      <c r="D220" s="1"/>
      <c r="E220" s="73"/>
      <c r="F220" s="1"/>
      <c r="I220" s="69" t="s">
        <v>32</v>
      </c>
      <c r="L220" s="519" t="s">
        <v>91</v>
      </c>
      <c r="M220" s="519"/>
    </row>
    <row r="221" spans="1:13">
      <c r="A221" s="503" t="s">
        <v>94</v>
      </c>
      <c r="B221" s="503"/>
      <c r="D221" s="1"/>
      <c r="E221" s="73"/>
      <c r="F221" s="1"/>
      <c r="I221" s="69" t="s">
        <v>93</v>
      </c>
      <c r="L221" s="518"/>
      <c r="M221" s="518"/>
    </row>
    <row r="222" spans="1:13">
      <c r="A222" s="75" t="s">
        <v>92</v>
      </c>
      <c r="B222" s="74"/>
      <c r="D222" s="1"/>
      <c r="E222" s="73"/>
      <c r="F222" s="1"/>
      <c r="I222" s="69" t="s">
        <v>32</v>
      </c>
      <c r="L222" s="519" t="s">
        <v>91</v>
      </c>
      <c r="M222" s="519"/>
    </row>
    <row r="223" spans="1:13">
      <c r="A223" s="1" t="s">
        <v>22</v>
      </c>
      <c r="B223" s="72"/>
    </row>
  </sheetData>
  <mergeCells count="27">
    <mergeCell ref="F5:F7"/>
    <mergeCell ref="J6:K6"/>
    <mergeCell ref="E4:E7"/>
    <mergeCell ref="L221:M221"/>
    <mergeCell ref="L222:M222"/>
    <mergeCell ref="L215:M215"/>
    <mergeCell ref="L216:M216"/>
    <mergeCell ref="L217:M217"/>
    <mergeCell ref="L218:M218"/>
    <mergeCell ref="L219:M219"/>
    <mergeCell ref="L220:M220"/>
    <mergeCell ref="A2:M2"/>
    <mergeCell ref="F4:M4"/>
    <mergeCell ref="A221:B221"/>
    <mergeCell ref="B4:B7"/>
    <mergeCell ref="A4:A7"/>
    <mergeCell ref="G6:G7"/>
    <mergeCell ref="C4:C7"/>
    <mergeCell ref="A217:H217"/>
    <mergeCell ref="A219:H219"/>
    <mergeCell ref="A215:G215"/>
    <mergeCell ref="J3:K3"/>
    <mergeCell ref="H6:H7"/>
    <mergeCell ref="I6:I7"/>
    <mergeCell ref="D4:D7"/>
    <mergeCell ref="M5:M7"/>
    <mergeCell ref="L5:L7"/>
  </mergeCells>
  <pageMargins left="0.70866141732283472" right="0.39370078740157483" top="0.74803149606299213" bottom="0.74803149606299213" header="0.31496062992125984" footer="0.31496062992125984"/>
  <pageSetup paperSize="9" scale="4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10.42578125" style="1" customWidth="1"/>
    <col min="2" max="2" width="31.140625" style="1" customWidth="1"/>
    <col min="3" max="3" width="6.5703125" style="1" customWidth="1"/>
    <col min="4" max="4" width="9.28515625" style="1" customWidth="1"/>
    <col min="5" max="5" width="6.7109375" style="1" customWidth="1"/>
    <col min="6" max="6" width="14.7109375" style="1" customWidth="1"/>
    <col min="7" max="8" width="14.7109375" style="2" customWidth="1"/>
    <col min="9" max="14" width="14.7109375" style="1" customWidth="1"/>
    <col min="15" max="17" width="17.42578125" style="1" customWidth="1"/>
    <col min="18" max="19" width="17.28515625" style="1" customWidth="1"/>
    <col min="20" max="16384" width="9.140625" style="1"/>
  </cols>
  <sheetData>
    <row r="1" spans="1:14">
      <c r="A1" s="165"/>
      <c r="B1" s="499" t="s">
        <v>521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>
      <c r="A2" s="165"/>
      <c r="B2" s="133"/>
      <c r="C2" s="133"/>
      <c r="D2" s="133"/>
      <c r="E2" s="133"/>
      <c r="F2" s="524" t="s">
        <v>520</v>
      </c>
      <c r="G2" s="524"/>
      <c r="H2" s="524"/>
      <c r="I2" s="524"/>
      <c r="J2" s="524"/>
      <c r="K2" s="524"/>
      <c r="L2" s="524"/>
      <c r="M2" s="524"/>
      <c r="N2" s="524"/>
    </row>
    <row r="3" spans="1:14">
      <c r="A3" s="165"/>
      <c r="B3" s="166"/>
      <c r="C3" s="166"/>
      <c r="D3" s="166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>
      <c r="A4" s="504" t="s">
        <v>89</v>
      </c>
      <c r="B4" s="504" t="s">
        <v>88</v>
      </c>
      <c r="C4" s="528" t="s">
        <v>519</v>
      </c>
      <c r="D4" s="504" t="s">
        <v>425</v>
      </c>
      <c r="E4" s="521" t="s">
        <v>518</v>
      </c>
      <c r="F4" s="522" t="s">
        <v>517</v>
      </c>
      <c r="G4" s="522"/>
      <c r="H4" s="522"/>
      <c r="I4" s="522"/>
      <c r="J4" s="522"/>
      <c r="K4" s="522"/>
      <c r="L4" s="522"/>
      <c r="M4" s="522"/>
      <c r="N4" s="522"/>
    </row>
    <row r="5" spans="1:14">
      <c r="A5" s="504"/>
      <c r="B5" s="504"/>
      <c r="C5" s="528"/>
      <c r="D5" s="504"/>
      <c r="E5" s="521"/>
      <c r="F5" s="523" t="s">
        <v>516</v>
      </c>
      <c r="G5" s="523"/>
      <c r="H5" s="523"/>
      <c r="I5" s="522" t="s">
        <v>130</v>
      </c>
      <c r="J5" s="522"/>
      <c r="K5" s="522"/>
      <c r="L5" s="522"/>
      <c r="M5" s="522"/>
      <c r="N5" s="522"/>
    </row>
    <row r="6" spans="1:14" ht="57.75" customHeight="1">
      <c r="A6" s="504"/>
      <c r="B6" s="504"/>
      <c r="C6" s="528"/>
      <c r="D6" s="504"/>
      <c r="E6" s="521"/>
      <c r="F6" s="523"/>
      <c r="G6" s="523"/>
      <c r="H6" s="523"/>
      <c r="I6" s="525" t="s">
        <v>515</v>
      </c>
      <c r="J6" s="526"/>
      <c r="K6" s="527"/>
      <c r="L6" s="525" t="s">
        <v>514</v>
      </c>
      <c r="M6" s="526"/>
      <c r="N6" s="527"/>
    </row>
    <row r="7" spans="1:14" ht="38.25">
      <c r="A7" s="504"/>
      <c r="B7" s="504"/>
      <c r="C7" s="528"/>
      <c r="D7" s="504"/>
      <c r="E7" s="521"/>
      <c r="F7" s="164" t="s">
        <v>513</v>
      </c>
      <c r="G7" s="164" t="s">
        <v>512</v>
      </c>
      <c r="H7" s="164" t="s">
        <v>511</v>
      </c>
      <c r="I7" s="164" t="s">
        <v>513</v>
      </c>
      <c r="J7" s="164" t="s">
        <v>512</v>
      </c>
      <c r="K7" s="164" t="s">
        <v>511</v>
      </c>
      <c r="L7" s="164" t="s">
        <v>513</v>
      </c>
      <c r="M7" s="164" t="s">
        <v>512</v>
      </c>
      <c r="N7" s="164" t="s">
        <v>511</v>
      </c>
    </row>
    <row r="8" spans="1:14" ht="25.5">
      <c r="A8" s="157"/>
      <c r="B8" s="162" t="s">
        <v>510</v>
      </c>
      <c r="C8" s="149" t="s">
        <v>98</v>
      </c>
      <c r="D8" s="149" t="s">
        <v>98</v>
      </c>
      <c r="E8" s="158" t="s">
        <v>55</v>
      </c>
      <c r="F8" s="143">
        <f t="shared" ref="F8:H10" si="0">I8+L8</f>
        <v>2872044.17</v>
      </c>
      <c r="G8" s="143">
        <f t="shared" si="0"/>
        <v>693372.90999999992</v>
      </c>
      <c r="H8" s="143">
        <f t="shared" si="0"/>
        <v>693372.90999999992</v>
      </c>
      <c r="I8" s="143">
        <f t="shared" ref="I8:N8" si="1">I9+I67</f>
        <v>2872044.17</v>
      </c>
      <c r="J8" s="143">
        <f t="shared" si="1"/>
        <v>693372.90999999992</v>
      </c>
      <c r="K8" s="143">
        <f t="shared" si="1"/>
        <v>693372.90999999992</v>
      </c>
      <c r="L8" s="143">
        <f t="shared" si="1"/>
        <v>0</v>
      </c>
      <c r="M8" s="143">
        <f t="shared" si="1"/>
        <v>0</v>
      </c>
      <c r="N8" s="143">
        <f t="shared" si="1"/>
        <v>0</v>
      </c>
    </row>
    <row r="9" spans="1:14" ht="38.25">
      <c r="A9" s="163" t="s">
        <v>415</v>
      </c>
      <c r="B9" s="162" t="s">
        <v>509</v>
      </c>
      <c r="C9" s="149" t="s">
        <v>98</v>
      </c>
      <c r="D9" s="149" t="s">
        <v>98</v>
      </c>
      <c r="E9" s="158" t="s">
        <v>55</v>
      </c>
      <c r="F9" s="143">
        <f t="shared" si="0"/>
        <v>130000</v>
      </c>
      <c r="G9" s="143">
        <f t="shared" si="0"/>
        <v>0</v>
      </c>
      <c r="H9" s="143">
        <f t="shared" si="0"/>
        <v>0</v>
      </c>
      <c r="I9" s="143">
        <f t="shared" ref="I9:N9" si="2">I10+I19+I63</f>
        <v>130000</v>
      </c>
      <c r="J9" s="143">
        <f t="shared" si="2"/>
        <v>0</v>
      </c>
      <c r="K9" s="143">
        <f t="shared" si="2"/>
        <v>0</v>
      </c>
      <c r="L9" s="143">
        <f t="shared" si="2"/>
        <v>0</v>
      </c>
      <c r="M9" s="143">
        <f t="shared" si="2"/>
        <v>0</v>
      </c>
      <c r="N9" s="143">
        <f t="shared" si="2"/>
        <v>0</v>
      </c>
    </row>
    <row r="10" spans="1:14" ht="51">
      <c r="A10" s="108" t="s">
        <v>84</v>
      </c>
      <c r="B10" s="146" t="s">
        <v>246</v>
      </c>
      <c r="C10" s="145">
        <v>243</v>
      </c>
      <c r="D10" s="145" t="s">
        <v>98</v>
      </c>
      <c r="E10" s="158"/>
      <c r="F10" s="143">
        <f t="shared" si="0"/>
        <v>0</v>
      </c>
      <c r="G10" s="143">
        <f t="shared" si="0"/>
        <v>0</v>
      </c>
      <c r="H10" s="143">
        <f t="shared" si="0"/>
        <v>0</v>
      </c>
      <c r="I10" s="143">
        <f t="shared" ref="I10:N10" si="3">I12+I16+I17+I18</f>
        <v>0</v>
      </c>
      <c r="J10" s="143">
        <f t="shared" si="3"/>
        <v>0</v>
      </c>
      <c r="K10" s="143">
        <f t="shared" si="3"/>
        <v>0</v>
      </c>
      <c r="L10" s="143">
        <f t="shared" si="3"/>
        <v>0</v>
      </c>
      <c r="M10" s="143">
        <f t="shared" si="3"/>
        <v>0</v>
      </c>
      <c r="N10" s="143">
        <f t="shared" si="3"/>
        <v>0</v>
      </c>
    </row>
    <row r="11" spans="1:14">
      <c r="A11" s="108"/>
      <c r="B11" s="146" t="s">
        <v>130</v>
      </c>
      <c r="C11" s="145" t="s">
        <v>98</v>
      </c>
      <c r="D11" s="145" t="s">
        <v>98</v>
      </c>
      <c r="E11" s="145" t="s">
        <v>98</v>
      </c>
      <c r="F11" s="147" t="s">
        <v>98</v>
      </c>
      <c r="G11" s="147" t="s">
        <v>98</v>
      </c>
      <c r="H11" s="147" t="s">
        <v>98</v>
      </c>
      <c r="I11" s="147" t="s">
        <v>98</v>
      </c>
      <c r="J11" s="147" t="s">
        <v>98</v>
      </c>
      <c r="K11" s="147" t="s">
        <v>98</v>
      </c>
      <c r="L11" s="147" t="s">
        <v>98</v>
      </c>
      <c r="M11" s="147" t="s">
        <v>98</v>
      </c>
      <c r="N11" s="147" t="s">
        <v>98</v>
      </c>
    </row>
    <row r="12" spans="1:14" ht="25.5">
      <c r="A12" s="108" t="s">
        <v>82</v>
      </c>
      <c r="B12" s="152" t="s">
        <v>226</v>
      </c>
      <c r="C12" s="145">
        <v>243</v>
      </c>
      <c r="D12" s="145">
        <v>225</v>
      </c>
      <c r="E12" s="158"/>
      <c r="F12" s="143">
        <f>I12+L12</f>
        <v>0</v>
      </c>
      <c r="G12" s="143">
        <f>J12+M12</f>
        <v>0</v>
      </c>
      <c r="H12" s="143">
        <f>K12+N12</f>
        <v>0</v>
      </c>
      <c r="I12" s="143">
        <f t="shared" ref="I12:N12" si="4">SUM(I14:I15)</f>
        <v>0</v>
      </c>
      <c r="J12" s="143">
        <f t="shared" si="4"/>
        <v>0</v>
      </c>
      <c r="K12" s="143">
        <f t="shared" si="4"/>
        <v>0</v>
      </c>
      <c r="L12" s="143">
        <f t="shared" si="4"/>
        <v>0</v>
      </c>
      <c r="M12" s="143">
        <f t="shared" si="4"/>
        <v>0</v>
      </c>
      <c r="N12" s="143">
        <f t="shared" si="4"/>
        <v>0</v>
      </c>
    </row>
    <row r="13" spans="1:14">
      <c r="A13" s="108"/>
      <c r="B13" s="152" t="s">
        <v>61</v>
      </c>
      <c r="C13" s="145" t="s">
        <v>98</v>
      </c>
      <c r="D13" s="145" t="s">
        <v>98</v>
      </c>
      <c r="E13" s="145" t="s">
        <v>98</v>
      </c>
      <c r="F13" s="147" t="s">
        <v>98</v>
      </c>
      <c r="G13" s="147" t="s">
        <v>98</v>
      </c>
      <c r="H13" s="147" t="s">
        <v>98</v>
      </c>
      <c r="I13" s="147" t="s">
        <v>98</v>
      </c>
      <c r="J13" s="147" t="s">
        <v>98</v>
      </c>
      <c r="K13" s="147" t="s">
        <v>98</v>
      </c>
      <c r="L13" s="147" t="s">
        <v>98</v>
      </c>
      <c r="M13" s="147" t="s">
        <v>98</v>
      </c>
      <c r="N13" s="147" t="s">
        <v>98</v>
      </c>
    </row>
    <row r="14" spans="1:14">
      <c r="A14" s="108" t="s">
        <v>508</v>
      </c>
      <c r="B14" s="146" t="s">
        <v>243</v>
      </c>
      <c r="C14" s="145">
        <v>243</v>
      </c>
      <c r="D14" s="145">
        <v>225</v>
      </c>
      <c r="E14" s="158"/>
      <c r="F14" s="143">
        <f t="shared" ref="F14:H19" si="5">I14+L14</f>
        <v>0</v>
      </c>
      <c r="G14" s="143">
        <f t="shared" si="5"/>
        <v>0</v>
      </c>
      <c r="H14" s="143">
        <f t="shared" si="5"/>
        <v>0</v>
      </c>
      <c r="I14" s="154"/>
      <c r="J14" s="154"/>
      <c r="K14" s="154"/>
      <c r="L14" s="154"/>
      <c r="M14" s="154"/>
      <c r="N14" s="154"/>
    </row>
    <row r="15" spans="1:14" ht="38.25">
      <c r="A15" s="108" t="s">
        <v>507</v>
      </c>
      <c r="B15" s="146" t="s">
        <v>241</v>
      </c>
      <c r="C15" s="145">
        <v>243</v>
      </c>
      <c r="D15" s="145">
        <v>225</v>
      </c>
      <c r="E15" s="149"/>
      <c r="F15" s="143">
        <f t="shared" si="5"/>
        <v>0</v>
      </c>
      <c r="G15" s="143">
        <f t="shared" si="5"/>
        <v>0</v>
      </c>
      <c r="H15" s="143">
        <f t="shared" si="5"/>
        <v>0</v>
      </c>
      <c r="I15" s="156"/>
      <c r="J15" s="156"/>
      <c r="K15" s="156"/>
      <c r="L15" s="156"/>
      <c r="M15" s="156"/>
      <c r="N15" s="156"/>
    </row>
    <row r="16" spans="1:14" ht="12.75" customHeight="1">
      <c r="A16" s="153" t="s">
        <v>506</v>
      </c>
      <c r="B16" s="152" t="s">
        <v>212</v>
      </c>
      <c r="C16" s="149">
        <v>243</v>
      </c>
      <c r="D16" s="149">
        <v>226</v>
      </c>
      <c r="E16" s="158"/>
      <c r="F16" s="143">
        <f t="shared" si="5"/>
        <v>0</v>
      </c>
      <c r="G16" s="143">
        <f t="shared" si="5"/>
        <v>0</v>
      </c>
      <c r="H16" s="143">
        <f t="shared" si="5"/>
        <v>0</v>
      </c>
      <c r="I16" s="154"/>
      <c r="J16" s="154"/>
      <c r="K16" s="154"/>
      <c r="L16" s="154"/>
      <c r="M16" s="154"/>
      <c r="N16" s="154"/>
    </row>
    <row r="17" spans="1:256" ht="25.5">
      <c r="A17" s="153" t="s">
        <v>505</v>
      </c>
      <c r="B17" s="152" t="s">
        <v>143</v>
      </c>
      <c r="C17" s="149">
        <v>243</v>
      </c>
      <c r="D17" s="149">
        <v>228</v>
      </c>
      <c r="E17" s="158"/>
      <c r="F17" s="143">
        <f t="shared" si="5"/>
        <v>0</v>
      </c>
      <c r="G17" s="143">
        <f t="shared" si="5"/>
        <v>0</v>
      </c>
      <c r="H17" s="143">
        <f t="shared" si="5"/>
        <v>0</v>
      </c>
      <c r="I17" s="154"/>
      <c r="J17" s="154"/>
      <c r="K17" s="154"/>
      <c r="L17" s="154"/>
      <c r="M17" s="154"/>
      <c r="N17" s="154"/>
    </row>
    <row r="18" spans="1:256" ht="25.5">
      <c r="A18" s="153" t="s">
        <v>504</v>
      </c>
      <c r="B18" s="152" t="s">
        <v>141</v>
      </c>
      <c r="C18" s="149">
        <v>243</v>
      </c>
      <c r="D18" s="149">
        <v>310</v>
      </c>
      <c r="E18" s="158"/>
      <c r="F18" s="143">
        <f t="shared" si="5"/>
        <v>0</v>
      </c>
      <c r="G18" s="143">
        <f t="shared" si="5"/>
        <v>0</v>
      </c>
      <c r="H18" s="143">
        <f t="shared" si="5"/>
        <v>0</v>
      </c>
      <c r="I18" s="154"/>
      <c r="J18" s="154"/>
      <c r="K18" s="154"/>
      <c r="L18" s="154"/>
      <c r="M18" s="154"/>
      <c r="N18" s="154"/>
    </row>
    <row r="19" spans="1:256" ht="51">
      <c r="A19" s="153" t="s">
        <v>81</v>
      </c>
      <c r="B19" s="152" t="s">
        <v>236</v>
      </c>
      <c r="C19" s="149">
        <v>244</v>
      </c>
      <c r="D19" s="149" t="s">
        <v>98</v>
      </c>
      <c r="E19" s="158"/>
      <c r="F19" s="143">
        <f t="shared" si="5"/>
        <v>130000</v>
      </c>
      <c r="G19" s="143">
        <f t="shared" si="5"/>
        <v>0</v>
      </c>
      <c r="H19" s="143">
        <f t="shared" si="5"/>
        <v>0</v>
      </c>
      <c r="I19" s="143">
        <f t="shared" ref="I19:N19" si="6">SUM(I21:I25)+I33+I40+I41+I42+I43+I50+I51+I61+I62</f>
        <v>130000</v>
      </c>
      <c r="J19" s="143">
        <f t="shared" si="6"/>
        <v>0</v>
      </c>
      <c r="K19" s="143">
        <f t="shared" si="6"/>
        <v>0</v>
      </c>
      <c r="L19" s="143">
        <f t="shared" si="6"/>
        <v>0</v>
      </c>
      <c r="M19" s="143">
        <f t="shared" si="6"/>
        <v>0</v>
      </c>
      <c r="N19" s="143">
        <f t="shared" si="6"/>
        <v>0</v>
      </c>
    </row>
    <row r="20" spans="1:256">
      <c r="A20" s="153"/>
      <c r="B20" s="152" t="s">
        <v>130</v>
      </c>
      <c r="C20" s="149" t="s">
        <v>98</v>
      </c>
      <c r="D20" s="149" t="s">
        <v>98</v>
      </c>
      <c r="E20" s="149" t="s">
        <v>98</v>
      </c>
      <c r="F20" s="148" t="s">
        <v>98</v>
      </c>
      <c r="G20" s="148" t="s">
        <v>98</v>
      </c>
      <c r="H20" s="148" t="s">
        <v>98</v>
      </c>
      <c r="I20" s="148" t="s">
        <v>98</v>
      </c>
      <c r="J20" s="148" t="s">
        <v>98</v>
      </c>
      <c r="K20" s="148" t="s">
        <v>98</v>
      </c>
      <c r="L20" s="148" t="s">
        <v>98</v>
      </c>
      <c r="M20" s="148" t="s">
        <v>98</v>
      </c>
      <c r="N20" s="148" t="s">
        <v>98</v>
      </c>
    </row>
    <row r="21" spans="1:256">
      <c r="A21" s="153" t="s">
        <v>79</v>
      </c>
      <c r="B21" s="152" t="s">
        <v>234</v>
      </c>
      <c r="C21" s="149">
        <v>244</v>
      </c>
      <c r="D21" s="149">
        <v>221</v>
      </c>
      <c r="E21" s="158"/>
      <c r="F21" s="143">
        <f t="shared" ref="F21:H25" si="7">I21+L21</f>
        <v>0</v>
      </c>
      <c r="G21" s="143">
        <f t="shared" si="7"/>
        <v>0</v>
      </c>
      <c r="H21" s="143">
        <f t="shared" si="7"/>
        <v>0</v>
      </c>
      <c r="I21" s="154"/>
      <c r="J21" s="154"/>
      <c r="K21" s="154"/>
      <c r="L21" s="154"/>
      <c r="M21" s="154"/>
      <c r="N21" s="154"/>
    </row>
    <row r="22" spans="1:256">
      <c r="A22" s="153" t="s">
        <v>503</v>
      </c>
      <c r="B22" s="152" t="s">
        <v>232</v>
      </c>
      <c r="C22" s="149">
        <v>244</v>
      </c>
      <c r="D22" s="149">
        <v>222</v>
      </c>
      <c r="E22" s="149"/>
      <c r="F22" s="143">
        <f t="shared" si="7"/>
        <v>0</v>
      </c>
      <c r="G22" s="143">
        <f t="shared" si="7"/>
        <v>0</v>
      </c>
      <c r="H22" s="143">
        <f t="shared" si="7"/>
        <v>0</v>
      </c>
      <c r="I22" s="156"/>
      <c r="J22" s="156"/>
      <c r="K22" s="156"/>
      <c r="L22" s="156"/>
      <c r="M22" s="156"/>
      <c r="N22" s="156"/>
    </row>
    <row r="23" spans="1:256">
      <c r="A23" s="153" t="s">
        <v>502</v>
      </c>
      <c r="B23" s="152" t="s">
        <v>230</v>
      </c>
      <c r="C23" s="149">
        <v>244</v>
      </c>
      <c r="D23" s="149">
        <v>223</v>
      </c>
      <c r="E23" s="158"/>
      <c r="F23" s="143">
        <f t="shared" si="7"/>
        <v>0</v>
      </c>
      <c r="G23" s="143">
        <f t="shared" si="7"/>
        <v>0</v>
      </c>
      <c r="H23" s="143">
        <f t="shared" si="7"/>
        <v>0</v>
      </c>
      <c r="I23" s="154"/>
      <c r="J23" s="154"/>
      <c r="K23" s="154"/>
      <c r="L23" s="154"/>
      <c r="M23" s="154"/>
      <c r="N23" s="154"/>
    </row>
    <row r="24" spans="1:256" s="4" customFormat="1" ht="25.5">
      <c r="A24" s="153" t="s">
        <v>501</v>
      </c>
      <c r="B24" s="152" t="s">
        <v>228</v>
      </c>
      <c r="C24" s="149">
        <v>244</v>
      </c>
      <c r="D24" s="149">
        <v>224</v>
      </c>
      <c r="E24" s="158"/>
      <c r="F24" s="143">
        <f t="shared" si="7"/>
        <v>0</v>
      </c>
      <c r="G24" s="143">
        <f t="shared" si="7"/>
        <v>0</v>
      </c>
      <c r="H24" s="143">
        <f t="shared" si="7"/>
        <v>0</v>
      </c>
      <c r="I24" s="154"/>
      <c r="J24" s="154"/>
      <c r="K24" s="154"/>
      <c r="L24" s="154"/>
      <c r="M24" s="154"/>
      <c r="N24" s="154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161"/>
      <c r="HL24" s="161"/>
      <c r="HM24" s="161"/>
      <c r="HN24" s="161"/>
      <c r="HO24" s="161"/>
      <c r="HP24" s="161"/>
      <c r="HQ24" s="161"/>
      <c r="HR24" s="161"/>
      <c r="HS24" s="161"/>
      <c r="HT24" s="161"/>
      <c r="HU24" s="161"/>
      <c r="HV24" s="161"/>
      <c r="HW24" s="161"/>
      <c r="HX24" s="161"/>
      <c r="HY24" s="161"/>
      <c r="HZ24" s="161"/>
      <c r="IA24" s="161"/>
      <c r="IB24" s="161"/>
      <c r="IC24" s="161"/>
      <c r="ID24" s="161"/>
      <c r="IE24" s="161"/>
      <c r="IF24" s="161"/>
      <c r="IG24" s="161"/>
      <c r="IH24" s="161"/>
      <c r="II24" s="161"/>
      <c r="IJ24" s="161"/>
      <c r="IK24" s="161"/>
      <c r="IL24" s="161"/>
      <c r="IM24" s="161"/>
      <c r="IN24" s="161"/>
      <c r="IO24" s="161"/>
      <c r="IP24" s="161"/>
      <c r="IQ24" s="161"/>
      <c r="IR24" s="161"/>
      <c r="IS24" s="161"/>
      <c r="IT24" s="161"/>
      <c r="IU24" s="161"/>
      <c r="IV24" s="161"/>
    </row>
    <row r="25" spans="1:256" ht="25.5">
      <c r="A25" s="153" t="s">
        <v>500</v>
      </c>
      <c r="B25" s="152" t="s">
        <v>226</v>
      </c>
      <c r="C25" s="149">
        <v>244</v>
      </c>
      <c r="D25" s="149">
        <v>225</v>
      </c>
      <c r="E25" s="158"/>
      <c r="F25" s="143">
        <f t="shared" si="7"/>
        <v>0</v>
      </c>
      <c r="G25" s="143">
        <f t="shared" si="7"/>
        <v>0</v>
      </c>
      <c r="H25" s="143">
        <f t="shared" si="7"/>
        <v>0</v>
      </c>
      <c r="I25" s="143">
        <f t="shared" ref="I25:N25" si="8">SUM(I27:I32)</f>
        <v>0</v>
      </c>
      <c r="J25" s="143">
        <f t="shared" si="8"/>
        <v>0</v>
      </c>
      <c r="K25" s="143">
        <f t="shared" si="8"/>
        <v>0</v>
      </c>
      <c r="L25" s="143">
        <f t="shared" si="8"/>
        <v>0</v>
      </c>
      <c r="M25" s="143">
        <f t="shared" si="8"/>
        <v>0</v>
      </c>
      <c r="N25" s="143">
        <f t="shared" si="8"/>
        <v>0</v>
      </c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161"/>
      <c r="HL25" s="161"/>
      <c r="HM25" s="161"/>
      <c r="HN25" s="161"/>
      <c r="HO25" s="161"/>
      <c r="HP25" s="161"/>
      <c r="HQ25" s="161"/>
      <c r="HR25" s="161"/>
      <c r="HS25" s="161"/>
      <c r="HT25" s="161"/>
      <c r="HU25" s="161"/>
      <c r="HV25" s="161"/>
      <c r="HW25" s="161"/>
      <c r="HX25" s="161"/>
      <c r="HY25" s="161"/>
      <c r="HZ25" s="161"/>
      <c r="IA25" s="161"/>
      <c r="IB25" s="161"/>
      <c r="IC25" s="161"/>
      <c r="ID25" s="161"/>
      <c r="IE25" s="161"/>
      <c r="IF25" s="161"/>
      <c r="IG25" s="161"/>
      <c r="IH25" s="161"/>
      <c r="II25" s="161"/>
      <c r="IJ25" s="161"/>
      <c r="IK25" s="161"/>
      <c r="IL25" s="161"/>
      <c r="IM25" s="161"/>
      <c r="IN25" s="161"/>
      <c r="IO25" s="161"/>
      <c r="IP25" s="161"/>
      <c r="IQ25" s="161"/>
      <c r="IR25" s="161"/>
      <c r="IS25" s="161"/>
      <c r="IT25" s="161"/>
      <c r="IU25" s="161"/>
      <c r="IV25" s="161"/>
    </row>
    <row r="26" spans="1:256">
      <c r="A26" s="153"/>
      <c r="B26" s="152" t="s">
        <v>61</v>
      </c>
      <c r="C26" s="149" t="s">
        <v>98</v>
      </c>
      <c r="D26" s="149" t="s">
        <v>98</v>
      </c>
      <c r="E26" s="149" t="s">
        <v>98</v>
      </c>
      <c r="F26" s="148" t="s">
        <v>98</v>
      </c>
      <c r="G26" s="148" t="s">
        <v>98</v>
      </c>
      <c r="H26" s="148" t="s">
        <v>98</v>
      </c>
      <c r="I26" s="148" t="s">
        <v>98</v>
      </c>
      <c r="J26" s="148" t="s">
        <v>98</v>
      </c>
      <c r="K26" s="148" t="s">
        <v>98</v>
      </c>
      <c r="L26" s="148" t="s">
        <v>98</v>
      </c>
      <c r="M26" s="148" t="s">
        <v>98</v>
      </c>
      <c r="N26" s="148" t="s">
        <v>98</v>
      </c>
    </row>
    <row r="27" spans="1:256" ht="38.25">
      <c r="A27" s="153" t="s">
        <v>499</v>
      </c>
      <c r="B27" s="152" t="s">
        <v>224</v>
      </c>
      <c r="C27" s="149">
        <v>244</v>
      </c>
      <c r="D27" s="149">
        <v>225</v>
      </c>
      <c r="E27" s="158"/>
      <c r="F27" s="143">
        <f t="shared" ref="F27:H33" si="9">I27+L27</f>
        <v>0</v>
      </c>
      <c r="G27" s="143">
        <f t="shared" si="9"/>
        <v>0</v>
      </c>
      <c r="H27" s="143">
        <f t="shared" si="9"/>
        <v>0</v>
      </c>
      <c r="I27" s="154"/>
      <c r="J27" s="154"/>
      <c r="K27" s="154"/>
      <c r="L27" s="154"/>
      <c r="M27" s="154"/>
      <c r="N27" s="154"/>
    </row>
    <row r="28" spans="1:256" ht="38.25">
      <c r="A28" s="153" t="s">
        <v>498</v>
      </c>
      <c r="B28" s="152" t="s">
        <v>222</v>
      </c>
      <c r="C28" s="149">
        <v>244</v>
      </c>
      <c r="D28" s="149">
        <v>225</v>
      </c>
      <c r="E28" s="158"/>
      <c r="F28" s="143">
        <f t="shared" si="9"/>
        <v>0</v>
      </c>
      <c r="G28" s="143">
        <f t="shared" si="9"/>
        <v>0</v>
      </c>
      <c r="H28" s="143">
        <f t="shared" si="9"/>
        <v>0</v>
      </c>
      <c r="I28" s="154"/>
      <c r="J28" s="154"/>
      <c r="K28" s="154"/>
      <c r="L28" s="154"/>
      <c r="M28" s="154"/>
      <c r="N28" s="154"/>
    </row>
    <row r="29" spans="1:256">
      <c r="A29" s="153" t="s">
        <v>497</v>
      </c>
      <c r="B29" s="152" t="s">
        <v>220</v>
      </c>
      <c r="C29" s="149">
        <v>244</v>
      </c>
      <c r="D29" s="149">
        <v>225</v>
      </c>
      <c r="E29" s="158"/>
      <c r="F29" s="143">
        <f t="shared" si="9"/>
        <v>0</v>
      </c>
      <c r="G29" s="143">
        <f t="shared" si="9"/>
        <v>0</v>
      </c>
      <c r="H29" s="143">
        <f t="shared" si="9"/>
        <v>0</v>
      </c>
      <c r="I29" s="154"/>
      <c r="J29" s="154"/>
      <c r="K29" s="154"/>
      <c r="L29" s="154"/>
      <c r="M29" s="154"/>
      <c r="N29" s="154"/>
    </row>
    <row r="30" spans="1:256">
      <c r="A30" s="153" t="s">
        <v>496</v>
      </c>
      <c r="B30" s="152" t="s">
        <v>218</v>
      </c>
      <c r="C30" s="149">
        <v>244</v>
      </c>
      <c r="D30" s="149">
        <v>225</v>
      </c>
      <c r="E30" s="149"/>
      <c r="F30" s="143">
        <f t="shared" si="9"/>
        <v>0</v>
      </c>
      <c r="G30" s="143">
        <f t="shared" si="9"/>
        <v>0</v>
      </c>
      <c r="H30" s="143">
        <f t="shared" si="9"/>
        <v>0</v>
      </c>
      <c r="I30" s="156"/>
      <c r="J30" s="156"/>
      <c r="K30" s="156"/>
      <c r="L30" s="156"/>
      <c r="M30" s="156"/>
      <c r="N30" s="156"/>
    </row>
    <row r="31" spans="1:256">
      <c r="A31" s="153" t="s">
        <v>495</v>
      </c>
      <c r="B31" s="152" t="s">
        <v>216</v>
      </c>
      <c r="C31" s="149">
        <v>244</v>
      </c>
      <c r="D31" s="149">
        <v>225</v>
      </c>
      <c r="E31" s="158"/>
      <c r="F31" s="143">
        <f t="shared" si="9"/>
        <v>0</v>
      </c>
      <c r="G31" s="143">
        <f t="shared" si="9"/>
        <v>0</v>
      </c>
      <c r="H31" s="143">
        <f t="shared" si="9"/>
        <v>0</v>
      </c>
      <c r="I31" s="154"/>
      <c r="J31" s="154"/>
      <c r="K31" s="154"/>
      <c r="L31" s="154"/>
      <c r="M31" s="154"/>
      <c r="N31" s="154"/>
    </row>
    <row r="32" spans="1:256">
      <c r="A32" s="153" t="s">
        <v>494</v>
      </c>
      <c r="B32" s="152" t="s">
        <v>214</v>
      </c>
      <c r="C32" s="149">
        <v>244</v>
      </c>
      <c r="D32" s="149">
        <v>225</v>
      </c>
      <c r="E32" s="158"/>
      <c r="F32" s="143">
        <f t="shared" si="9"/>
        <v>0</v>
      </c>
      <c r="G32" s="143">
        <f t="shared" si="9"/>
        <v>0</v>
      </c>
      <c r="H32" s="143">
        <f t="shared" si="9"/>
        <v>0</v>
      </c>
      <c r="I32" s="154"/>
      <c r="J32" s="154"/>
      <c r="K32" s="154"/>
      <c r="L32" s="154"/>
      <c r="M32" s="154"/>
      <c r="N32" s="154"/>
    </row>
    <row r="33" spans="1:14">
      <c r="A33" s="153" t="s">
        <v>493</v>
      </c>
      <c r="B33" s="152" t="s">
        <v>212</v>
      </c>
      <c r="C33" s="149">
        <v>244</v>
      </c>
      <c r="D33" s="149">
        <v>226</v>
      </c>
      <c r="E33" s="158"/>
      <c r="F33" s="143">
        <f t="shared" si="9"/>
        <v>130000</v>
      </c>
      <c r="G33" s="143">
        <f t="shared" si="9"/>
        <v>0</v>
      </c>
      <c r="H33" s="143">
        <f t="shared" si="9"/>
        <v>0</v>
      </c>
      <c r="I33" s="143">
        <f t="shared" ref="I33:N33" si="10">SUM(I35:I39)</f>
        <v>130000</v>
      </c>
      <c r="J33" s="143">
        <f t="shared" si="10"/>
        <v>0</v>
      </c>
      <c r="K33" s="143">
        <f t="shared" si="10"/>
        <v>0</v>
      </c>
      <c r="L33" s="143">
        <f t="shared" si="10"/>
        <v>0</v>
      </c>
      <c r="M33" s="143">
        <f t="shared" si="10"/>
        <v>0</v>
      </c>
      <c r="N33" s="143">
        <f t="shared" si="10"/>
        <v>0</v>
      </c>
    </row>
    <row r="34" spans="1:14">
      <c r="A34" s="153"/>
      <c r="B34" s="152" t="s">
        <v>61</v>
      </c>
      <c r="C34" s="149" t="s">
        <v>98</v>
      </c>
      <c r="D34" s="149" t="s">
        <v>98</v>
      </c>
      <c r="E34" s="149" t="s">
        <v>98</v>
      </c>
      <c r="F34" s="148" t="s">
        <v>98</v>
      </c>
      <c r="G34" s="148" t="s">
        <v>98</v>
      </c>
      <c r="H34" s="148" t="s">
        <v>98</v>
      </c>
      <c r="I34" s="148" t="s">
        <v>98</v>
      </c>
      <c r="J34" s="148" t="s">
        <v>98</v>
      </c>
      <c r="K34" s="148" t="s">
        <v>98</v>
      </c>
      <c r="L34" s="148" t="s">
        <v>98</v>
      </c>
      <c r="M34" s="148" t="s">
        <v>98</v>
      </c>
      <c r="N34" s="148" t="s">
        <v>98</v>
      </c>
    </row>
    <row r="35" spans="1:14">
      <c r="A35" s="153" t="s">
        <v>492</v>
      </c>
      <c r="B35" s="152" t="s">
        <v>210</v>
      </c>
      <c r="C35" s="149">
        <v>244</v>
      </c>
      <c r="D35" s="149">
        <v>226</v>
      </c>
      <c r="E35" s="158"/>
      <c r="F35" s="143">
        <f t="shared" ref="F35:F43" si="11">I35+L35</f>
        <v>0</v>
      </c>
      <c r="G35" s="143">
        <f t="shared" ref="G35:G43" si="12">J35+M35</f>
        <v>0</v>
      </c>
      <c r="H35" s="143">
        <f t="shared" ref="H35:H43" si="13">K35+N35</f>
        <v>0</v>
      </c>
      <c r="I35" s="154"/>
      <c r="J35" s="154"/>
      <c r="K35" s="154"/>
      <c r="L35" s="154"/>
      <c r="M35" s="154"/>
      <c r="N35" s="154"/>
    </row>
    <row r="36" spans="1:14">
      <c r="A36" s="153" t="s">
        <v>491</v>
      </c>
      <c r="B36" s="152" t="s">
        <v>191</v>
      </c>
      <c r="C36" s="149">
        <v>244</v>
      </c>
      <c r="D36" s="149">
        <v>226</v>
      </c>
      <c r="E36" s="158"/>
      <c r="F36" s="143">
        <f t="shared" si="11"/>
        <v>0</v>
      </c>
      <c r="G36" s="143">
        <f t="shared" si="12"/>
        <v>0</v>
      </c>
      <c r="H36" s="143">
        <f t="shared" si="13"/>
        <v>0</v>
      </c>
      <c r="I36" s="154"/>
      <c r="J36" s="154"/>
      <c r="K36" s="154"/>
      <c r="L36" s="154"/>
      <c r="M36" s="154"/>
      <c r="N36" s="154"/>
    </row>
    <row r="37" spans="1:14">
      <c r="A37" s="153" t="s">
        <v>490</v>
      </c>
      <c r="B37" s="152" t="s">
        <v>207</v>
      </c>
      <c r="C37" s="149">
        <v>244</v>
      </c>
      <c r="D37" s="149">
        <v>226</v>
      </c>
      <c r="E37" s="158"/>
      <c r="F37" s="143">
        <f t="shared" si="11"/>
        <v>130000</v>
      </c>
      <c r="G37" s="143">
        <f t="shared" si="12"/>
        <v>0</v>
      </c>
      <c r="H37" s="143">
        <f t="shared" si="13"/>
        <v>0</v>
      </c>
      <c r="I37" s="154">
        <v>130000</v>
      </c>
      <c r="J37" s="154"/>
      <c r="K37" s="154"/>
      <c r="L37" s="154"/>
      <c r="M37" s="154"/>
      <c r="N37" s="154"/>
    </row>
    <row r="38" spans="1:14">
      <c r="A38" s="153" t="s">
        <v>489</v>
      </c>
      <c r="B38" s="152" t="s">
        <v>205</v>
      </c>
      <c r="C38" s="149">
        <v>244</v>
      </c>
      <c r="D38" s="149">
        <v>226</v>
      </c>
      <c r="E38" s="149"/>
      <c r="F38" s="143">
        <f t="shared" si="11"/>
        <v>0</v>
      </c>
      <c r="G38" s="143">
        <f t="shared" si="12"/>
        <v>0</v>
      </c>
      <c r="H38" s="143">
        <f t="shared" si="13"/>
        <v>0</v>
      </c>
      <c r="I38" s="156"/>
      <c r="J38" s="156"/>
      <c r="K38" s="156"/>
      <c r="L38" s="156"/>
      <c r="M38" s="156"/>
      <c r="N38" s="156"/>
    </row>
    <row r="39" spans="1:14">
      <c r="A39" s="153" t="s">
        <v>488</v>
      </c>
      <c r="B39" s="152" t="s">
        <v>203</v>
      </c>
      <c r="C39" s="149">
        <v>244</v>
      </c>
      <c r="D39" s="149">
        <v>226</v>
      </c>
      <c r="E39" s="158"/>
      <c r="F39" s="143">
        <f t="shared" si="11"/>
        <v>0</v>
      </c>
      <c r="G39" s="143">
        <f t="shared" si="12"/>
        <v>0</v>
      </c>
      <c r="H39" s="143">
        <f t="shared" si="13"/>
        <v>0</v>
      </c>
      <c r="I39" s="154"/>
      <c r="J39" s="154"/>
      <c r="K39" s="154"/>
      <c r="L39" s="154"/>
      <c r="M39" s="154"/>
      <c r="N39" s="154"/>
    </row>
    <row r="40" spans="1:14">
      <c r="A40" s="153" t="s">
        <v>487</v>
      </c>
      <c r="B40" s="152" t="s">
        <v>201</v>
      </c>
      <c r="C40" s="149">
        <v>244</v>
      </c>
      <c r="D40" s="149">
        <v>227</v>
      </c>
      <c r="E40" s="158"/>
      <c r="F40" s="143">
        <f t="shared" si="11"/>
        <v>0</v>
      </c>
      <c r="G40" s="143">
        <f t="shared" si="12"/>
        <v>0</v>
      </c>
      <c r="H40" s="143">
        <f t="shared" si="13"/>
        <v>0</v>
      </c>
      <c r="I40" s="154"/>
      <c r="J40" s="154"/>
      <c r="K40" s="154"/>
      <c r="L40" s="154"/>
      <c r="M40" s="154"/>
      <c r="N40" s="154"/>
    </row>
    <row r="41" spans="1:14" ht="25.5">
      <c r="A41" s="153" t="s">
        <v>486</v>
      </c>
      <c r="B41" s="152" t="s">
        <v>143</v>
      </c>
      <c r="C41" s="149">
        <v>244</v>
      </c>
      <c r="D41" s="149">
        <v>228</v>
      </c>
      <c r="E41" s="158"/>
      <c r="F41" s="143">
        <f t="shared" si="11"/>
        <v>0</v>
      </c>
      <c r="G41" s="143">
        <f t="shared" si="12"/>
        <v>0</v>
      </c>
      <c r="H41" s="143">
        <f t="shared" si="13"/>
        <v>0</v>
      </c>
      <c r="I41" s="154"/>
      <c r="J41" s="154"/>
      <c r="K41" s="154"/>
      <c r="L41" s="154"/>
      <c r="M41" s="154"/>
      <c r="N41" s="154"/>
    </row>
    <row r="42" spans="1:14" ht="51">
      <c r="A42" s="153" t="s">
        <v>485</v>
      </c>
      <c r="B42" s="152" t="s">
        <v>198</v>
      </c>
      <c r="C42" s="149">
        <v>244</v>
      </c>
      <c r="D42" s="149">
        <v>229</v>
      </c>
      <c r="E42" s="158"/>
      <c r="F42" s="143">
        <f t="shared" si="11"/>
        <v>0</v>
      </c>
      <c r="G42" s="143">
        <f t="shared" si="12"/>
        <v>0</v>
      </c>
      <c r="H42" s="143">
        <f t="shared" si="13"/>
        <v>0</v>
      </c>
      <c r="I42" s="154"/>
      <c r="J42" s="154"/>
      <c r="K42" s="154"/>
      <c r="L42" s="154"/>
      <c r="M42" s="154"/>
      <c r="N42" s="154"/>
    </row>
    <row r="43" spans="1:14" ht="25.5">
      <c r="A43" s="153" t="s">
        <v>484</v>
      </c>
      <c r="B43" s="152" t="s">
        <v>141</v>
      </c>
      <c r="C43" s="149">
        <v>244</v>
      </c>
      <c r="D43" s="149">
        <v>310</v>
      </c>
      <c r="E43" s="158"/>
      <c r="F43" s="143">
        <f t="shared" si="11"/>
        <v>0</v>
      </c>
      <c r="G43" s="143">
        <f t="shared" si="12"/>
        <v>0</v>
      </c>
      <c r="H43" s="143">
        <f t="shared" si="13"/>
        <v>0</v>
      </c>
      <c r="I43" s="143">
        <f t="shared" ref="I43:N43" si="14">SUM(I45:I49)</f>
        <v>0</v>
      </c>
      <c r="J43" s="143">
        <f t="shared" si="14"/>
        <v>0</v>
      </c>
      <c r="K43" s="143">
        <f t="shared" si="14"/>
        <v>0</v>
      </c>
      <c r="L43" s="143">
        <f t="shared" si="14"/>
        <v>0</v>
      </c>
      <c r="M43" s="143">
        <f t="shared" si="14"/>
        <v>0</v>
      </c>
      <c r="N43" s="143">
        <f t="shared" si="14"/>
        <v>0</v>
      </c>
    </row>
    <row r="44" spans="1:14">
      <c r="A44" s="153"/>
      <c r="B44" s="152" t="s">
        <v>61</v>
      </c>
      <c r="C44" s="149" t="s">
        <v>98</v>
      </c>
      <c r="D44" s="149" t="s">
        <v>98</v>
      </c>
      <c r="E44" s="145" t="s">
        <v>98</v>
      </c>
      <c r="F44" s="147" t="s">
        <v>98</v>
      </c>
      <c r="G44" s="147" t="s">
        <v>98</v>
      </c>
      <c r="H44" s="147" t="s">
        <v>98</v>
      </c>
      <c r="I44" s="147" t="s">
        <v>98</v>
      </c>
      <c r="J44" s="147" t="s">
        <v>98</v>
      </c>
      <c r="K44" s="147" t="s">
        <v>98</v>
      </c>
      <c r="L44" s="147" t="s">
        <v>98</v>
      </c>
      <c r="M44" s="147" t="s">
        <v>98</v>
      </c>
      <c r="N44" s="147" t="s">
        <v>98</v>
      </c>
    </row>
    <row r="45" spans="1:14">
      <c r="A45" s="153" t="s">
        <v>483</v>
      </c>
      <c r="B45" s="152" t="s">
        <v>195</v>
      </c>
      <c r="C45" s="149">
        <v>244</v>
      </c>
      <c r="D45" s="149">
        <v>310</v>
      </c>
      <c r="E45" s="158"/>
      <c r="F45" s="143">
        <f t="shared" ref="F45:H51" si="15">I45+L45</f>
        <v>0</v>
      </c>
      <c r="G45" s="143">
        <f t="shared" si="15"/>
        <v>0</v>
      </c>
      <c r="H45" s="143">
        <f t="shared" si="15"/>
        <v>0</v>
      </c>
      <c r="I45" s="154"/>
      <c r="J45" s="154"/>
      <c r="K45" s="154"/>
      <c r="L45" s="154"/>
      <c r="M45" s="154"/>
      <c r="N45" s="154"/>
    </row>
    <row r="46" spans="1:14">
      <c r="A46" s="153" t="s">
        <v>482</v>
      </c>
      <c r="B46" s="152" t="s">
        <v>193</v>
      </c>
      <c r="C46" s="149">
        <v>244</v>
      </c>
      <c r="D46" s="149">
        <v>310</v>
      </c>
      <c r="E46" s="158"/>
      <c r="F46" s="143">
        <f t="shared" si="15"/>
        <v>0</v>
      </c>
      <c r="G46" s="143">
        <f t="shared" si="15"/>
        <v>0</v>
      </c>
      <c r="H46" s="143">
        <f t="shared" si="15"/>
        <v>0</v>
      </c>
      <c r="I46" s="154"/>
      <c r="J46" s="154"/>
      <c r="K46" s="154"/>
      <c r="L46" s="154"/>
      <c r="M46" s="154"/>
      <c r="N46" s="154"/>
    </row>
    <row r="47" spans="1:14">
      <c r="A47" s="153" t="s">
        <v>481</v>
      </c>
      <c r="B47" s="152" t="s">
        <v>191</v>
      </c>
      <c r="C47" s="149">
        <v>244</v>
      </c>
      <c r="D47" s="149">
        <v>310</v>
      </c>
      <c r="E47" s="158"/>
      <c r="F47" s="143">
        <f t="shared" si="15"/>
        <v>0</v>
      </c>
      <c r="G47" s="143">
        <f t="shared" si="15"/>
        <v>0</v>
      </c>
      <c r="H47" s="143">
        <f t="shared" si="15"/>
        <v>0</v>
      </c>
      <c r="I47" s="154"/>
      <c r="J47" s="154"/>
      <c r="K47" s="154"/>
      <c r="L47" s="154"/>
      <c r="M47" s="154"/>
      <c r="N47" s="154"/>
    </row>
    <row r="48" spans="1:14" ht="25.5">
      <c r="A48" s="153" t="s">
        <v>480</v>
      </c>
      <c r="B48" s="152" t="s">
        <v>189</v>
      </c>
      <c r="C48" s="149">
        <v>244</v>
      </c>
      <c r="D48" s="149">
        <v>310</v>
      </c>
      <c r="E48" s="145"/>
      <c r="F48" s="143">
        <f t="shared" si="15"/>
        <v>0</v>
      </c>
      <c r="G48" s="143">
        <f t="shared" si="15"/>
        <v>0</v>
      </c>
      <c r="H48" s="143">
        <f t="shared" si="15"/>
        <v>0</v>
      </c>
      <c r="I48" s="151"/>
      <c r="J48" s="151"/>
      <c r="K48" s="151"/>
      <c r="L48" s="151"/>
      <c r="M48" s="151"/>
      <c r="N48" s="151"/>
    </row>
    <row r="49" spans="1:14">
      <c r="A49" s="153" t="s">
        <v>479</v>
      </c>
      <c r="B49" s="152" t="s">
        <v>187</v>
      </c>
      <c r="C49" s="149">
        <v>244</v>
      </c>
      <c r="D49" s="149">
        <v>310</v>
      </c>
      <c r="E49" s="158"/>
      <c r="F49" s="143">
        <f t="shared" si="15"/>
        <v>0</v>
      </c>
      <c r="G49" s="143">
        <f t="shared" si="15"/>
        <v>0</v>
      </c>
      <c r="H49" s="143">
        <f t="shared" si="15"/>
        <v>0</v>
      </c>
      <c r="I49" s="154"/>
      <c r="J49" s="154"/>
      <c r="K49" s="154"/>
      <c r="L49" s="154"/>
      <c r="M49" s="154"/>
      <c r="N49" s="154"/>
    </row>
    <row r="50" spans="1:14" ht="25.5">
      <c r="A50" s="153" t="s">
        <v>478</v>
      </c>
      <c r="B50" s="152" t="s">
        <v>185</v>
      </c>
      <c r="C50" s="149">
        <v>244</v>
      </c>
      <c r="D50" s="149">
        <v>320</v>
      </c>
      <c r="E50" s="158"/>
      <c r="F50" s="143">
        <f t="shared" si="15"/>
        <v>0</v>
      </c>
      <c r="G50" s="143">
        <f t="shared" si="15"/>
        <v>0</v>
      </c>
      <c r="H50" s="143">
        <f t="shared" si="15"/>
        <v>0</v>
      </c>
      <c r="I50" s="154"/>
      <c r="J50" s="154"/>
      <c r="K50" s="154"/>
      <c r="L50" s="154"/>
      <c r="M50" s="154"/>
      <c r="N50" s="154"/>
    </row>
    <row r="51" spans="1:14" ht="25.5">
      <c r="A51" s="108" t="s">
        <v>477</v>
      </c>
      <c r="B51" s="146" t="s">
        <v>183</v>
      </c>
      <c r="C51" s="145">
        <v>244</v>
      </c>
      <c r="D51" s="145">
        <v>340</v>
      </c>
      <c r="E51" s="158"/>
      <c r="F51" s="143">
        <f t="shared" si="15"/>
        <v>0</v>
      </c>
      <c r="G51" s="143">
        <f t="shared" si="15"/>
        <v>0</v>
      </c>
      <c r="H51" s="143">
        <f t="shared" si="15"/>
        <v>0</v>
      </c>
      <c r="I51" s="143">
        <f t="shared" ref="I51:N51" si="16">SUM(I53:I60)</f>
        <v>0</v>
      </c>
      <c r="J51" s="143">
        <f t="shared" si="16"/>
        <v>0</v>
      </c>
      <c r="K51" s="143">
        <f t="shared" si="16"/>
        <v>0</v>
      </c>
      <c r="L51" s="143">
        <f t="shared" si="16"/>
        <v>0</v>
      </c>
      <c r="M51" s="143">
        <f t="shared" si="16"/>
        <v>0</v>
      </c>
      <c r="N51" s="143">
        <f t="shared" si="16"/>
        <v>0</v>
      </c>
    </row>
    <row r="52" spans="1:14">
      <c r="A52" s="108"/>
      <c r="B52" s="146" t="s">
        <v>61</v>
      </c>
      <c r="C52" s="145" t="s">
        <v>98</v>
      </c>
      <c r="D52" s="145" t="s">
        <v>98</v>
      </c>
      <c r="E52" s="145" t="s">
        <v>98</v>
      </c>
      <c r="F52" s="147" t="s">
        <v>98</v>
      </c>
      <c r="G52" s="147" t="s">
        <v>98</v>
      </c>
      <c r="H52" s="147" t="s">
        <v>98</v>
      </c>
      <c r="I52" s="147" t="s">
        <v>98</v>
      </c>
      <c r="J52" s="147" t="s">
        <v>98</v>
      </c>
      <c r="K52" s="147" t="s">
        <v>98</v>
      </c>
      <c r="L52" s="147" t="s">
        <v>98</v>
      </c>
      <c r="M52" s="147" t="s">
        <v>98</v>
      </c>
      <c r="N52" s="147" t="s">
        <v>98</v>
      </c>
    </row>
    <row r="53" spans="1:14" ht="51">
      <c r="A53" s="153" t="s">
        <v>476</v>
      </c>
      <c r="B53" s="152" t="s">
        <v>181</v>
      </c>
      <c r="C53" s="149">
        <v>244</v>
      </c>
      <c r="D53" s="149">
        <v>341</v>
      </c>
      <c r="E53" s="158"/>
      <c r="F53" s="143">
        <f t="shared" ref="F53:F63" si="17">I53+L53</f>
        <v>0</v>
      </c>
      <c r="G53" s="143">
        <f t="shared" ref="G53:G63" si="18">J53+M53</f>
        <v>0</v>
      </c>
      <c r="H53" s="143">
        <f t="shared" ref="H53:H63" si="19">K53+N53</f>
        <v>0</v>
      </c>
      <c r="I53" s="154"/>
      <c r="J53" s="154"/>
      <c r="K53" s="154"/>
      <c r="L53" s="154"/>
      <c r="M53" s="154"/>
      <c r="N53" s="154"/>
    </row>
    <row r="54" spans="1:14" ht="25.5">
      <c r="A54" s="153" t="s">
        <v>475</v>
      </c>
      <c r="B54" s="152" t="s">
        <v>179</v>
      </c>
      <c r="C54" s="149">
        <v>244</v>
      </c>
      <c r="D54" s="149">
        <v>342</v>
      </c>
      <c r="E54" s="158"/>
      <c r="F54" s="143">
        <f t="shared" si="17"/>
        <v>0</v>
      </c>
      <c r="G54" s="143">
        <f t="shared" si="18"/>
        <v>0</v>
      </c>
      <c r="H54" s="143">
        <f t="shared" si="19"/>
        <v>0</v>
      </c>
      <c r="I54" s="154"/>
      <c r="J54" s="154"/>
      <c r="K54" s="154"/>
      <c r="L54" s="154"/>
      <c r="M54" s="154"/>
      <c r="N54" s="154"/>
    </row>
    <row r="55" spans="1:14" ht="25.5">
      <c r="A55" s="153" t="s">
        <v>474</v>
      </c>
      <c r="B55" s="152" t="s">
        <v>177</v>
      </c>
      <c r="C55" s="149">
        <v>244</v>
      </c>
      <c r="D55" s="149">
        <v>343</v>
      </c>
      <c r="E55" s="158"/>
      <c r="F55" s="143">
        <f t="shared" si="17"/>
        <v>0</v>
      </c>
      <c r="G55" s="143">
        <f t="shared" si="18"/>
        <v>0</v>
      </c>
      <c r="H55" s="143">
        <f t="shared" si="19"/>
        <v>0</v>
      </c>
      <c r="I55" s="154"/>
      <c r="J55" s="154"/>
      <c r="K55" s="154"/>
      <c r="L55" s="154"/>
      <c r="M55" s="154"/>
      <c r="N55" s="154"/>
    </row>
    <row r="56" spans="1:14" ht="25.5">
      <c r="A56" s="153" t="s">
        <v>473</v>
      </c>
      <c r="B56" s="152" t="s">
        <v>175</v>
      </c>
      <c r="C56" s="149">
        <v>244</v>
      </c>
      <c r="D56" s="149">
        <v>344</v>
      </c>
      <c r="E56" s="158"/>
      <c r="F56" s="143">
        <f t="shared" si="17"/>
        <v>0</v>
      </c>
      <c r="G56" s="143">
        <f t="shared" si="18"/>
        <v>0</v>
      </c>
      <c r="H56" s="143">
        <f t="shared" si="19"/>
        <v>0</v>
      </c>
      <c r="I56" s="154"/>
      <c r="J56" s="154"/>
      <c r="K56" s="154"/>
      <c r="L56" s="154"/>
      <c r="M56" s="154"/>
      <c r="N56" s="154"/>
    </row>
    <row r="57" spans="1:14" ht="25.5">
      <c r="A57" s="153" t="s">
        <v>472</v>
      </c>
      <c r="B57" s="152" t="s">
        <v>173</v>
      </c>
      <c r="C57" s="149">
        <v>244</v>
      </c>
      <c r="D57" s="149">
        <v>345</v>
      </c>
      <c r="E57" s="158"/>
      <c r="F57" s="143">
        <f t="shared" si="17"/>
        <v>0</v>
      </c>
      <c r="G57" s="143">
        <f t="shared" si="18"/>
        <v>0</v>
      </c>
      <c r="H57" s="143">
        <f t="shared" si="19"/>
        <v>0</v>
      </c>
      <c r="I57" s="154"/>
      <c r="J57" s="154"/>
      <c r="K57" s="154"/>
      <c r="L57" s="154"/>
      <c r="M57" s="154"/>
      <c r="N57" s="154"/>
    </row>
    <row r="58" spans="1:14" ht="25.5">
      <c r="A58" s="153" t="s">
        <v>471</v>
      </c>
      <c r="B58" s="152" t="s">
        <v>171</v>
      </c>
      <c r="C58" s="149">
        <v>244</v>
      </c>
      <c r="D58" s="149">
        <v>346</v>
      </c>
      <c r="E58" s="158"/>
      <c r="F58" s="143">
        <f t="shared" si="17"/>
        <v>0</v>
      </c>
      <c r="G58" s="143">
        <f t="shared" si="18"/>
        <v>0</v>
      </c>
      <c r="H58" s="143">
        <f t="shared" si="19"/>
        <v>0</v>
      </c>
      <c r="I58" s="154"/>
      <c r="J58" s="154"/>
      <c r="K58" s="154"/>
      <c r="L58" s="154"/>
      <c r="M58" s="154"/>
      <c r="N58" s="154"/>
    </row>
    <row r="59" spans="1:14" ht="38.25">
      <c r="A59" s="153" t="s">
        <v>470</v>
      </c>
      <c r="B59" s="152" t="s">
        <v>169</v>
      </c>
      <c r="C59" s="149">
        <v>244</v>
      </c>
      <c r="D59" s="149">
        <v>347</v>
      </c>
      <c r="E59" s="158"/>
      <c r="F59" s="143">
        <f t="shared" si="17"/>
        <v>0</v>
      </c>
      <c r="G59" s="143">
        <f t="shared" si="18"/>
        <v>0</v>
      </c>
      <c r="H59" s="143">
        <f t="shared" si="19"/>
        <v>0</v>
      </c>
      <c r="I59" s="154"/>
      <c r="J59" s="154"/>
      <c r="K59" s="154"/>
      <c r="L59" s="154"/>
      <c r="M59" s="154"/>
      <c r="N59" s="154"/>
    </row>
    <row r="60" spans="1:14" ht="38.25">
      <c r="A60" s="153" t="s">
        <v>469</v>
      </c>
      <c r="B60" s="152" t="s">
        <v>167</v>
      </c>
      <c r="C60" s="149">
        <v>244</v>
      </c>
      <c r="D60" s="149">
        <v>349</v>
      </c>
      <c r="E60" s="158"/>
      <c r="F60" s="143">
        <f t="shared" si="17"/>
        <v>0</v>
      </c>
      <c r="G60" s="143">
        <f t="shared" si="18"/>
        <v>0</v>
      </c>
      <c r="H60" s="143">
        <f t="shared" si="19"/>
        <v>0</v>
      </c>
      <c r="I60" s="154"/>
      <c r="J60" s="154"/>
      <c r="K60" s="154"/>
      <c r="L60" s="154"/>
      <c r="M60" s="154"/>
      <c r="N60" s="154"/>
    </row>
    <row r="61" spans="1:14" ht="63.75">
      <c r="A61" s="153" t="s">
        <v>468</v>
      </c>
      <c r="B61" s="152" t="s">
        <v>165</v>
      </c>
      <c r="C61" s="149">
        <v>244</v>
      </c>
      <c r="D61" s="149">
        <v>352</v>
      </c>
      <c r="E61" s="155"/>
      <c r="F61" s="143">
        <f t="shared" si="17"/>
        <v>0</v>
      </c>
      <c r="G61" s="143">
        <f t="shared" si="18"/>
        <v>0</v>
      </c>
      <c r="H61" s="143">
        <f t="shared" si="19"/>
        <v>0</v>
      </c>
      <c r="I61" s="142"/>
      <c r="J61" s="142"/>
      <c r="K61" s="142"/>
      <c r="L61" s="142"/>
      <c r="M61" s="142"/>
      <c r="N61" s="142"/>
    </row>
    <row r="62" spans="1:14" ht="63.75">
      <c r="A62" s="153" t="s">
        <v>467</v>
      </c>
      <c r="B62" s="152" t="s">
        <v>163</v>
      </c>
      <c r="C62" s="149">
        <v>244</v>
      </c>
      <c r="D62" s="149">
        <v>353</v>
      </c>
      <c r="E62" s="145"/>
      <c r="F62" s="143">
        <f t="shared" si="17"/>
        <v>0</v>
      </c>
      <c r="G62" s="143">
        <f t="shared" si="18"/>
        <v>0</v>
      </c>
      <c r="H62" s="143">
        <f t="shared" si="19"/>
        <v>0</v>
      </c>
      <c r="I62" s="151"/>
      <c r="J62" s="151"/>
      <c r="K62" s="151"/>
      <c r="L62" s="151"/>
      <c r="M62" s="151"/>
      <c r="N62" s="151"/>
    </row>
    <row r="63" spans="1:14" ht="51">
      <c r="A63" s="108" t="s">
        <v>466</v>
      </c>
      <c r="B63" s="146" t="s">
        <v>145</v>
      </c>
      <c r="C63" s="145">
        <v>407</v>
      </c>
      <c r="D63" s="145" t="s">
        <v>98</v>
      </c>
      <c r="E63" s="155"/>
      <c r="F63" s="143">
        <f t="shared" si="17"/>
        <v>0</v>
      </c>
      <c r="G63" s="143">
        <f t="shared" si="18"/>
        <v>0</v>
      </c>
      <c r="H63" s="143">
        <f t="shared" si="19"/>
        <v>0</v>
      </c>
      <c r="I63" s="150">
        <f t="shared" ref="I63:N63" si="20">SUM(I65:I66)</f>
        <v>0</v>
      </c>
      <c r="J63" s="150">
        <f t="shared" si="20"/>
        <v>0</v>
      </c>
      <c r="K63" s="150">
        <f t="shared" si="20"/>
        <v>0</v>
      </c>
      <c r="L63" s="150">
        <f t="shared" si="20"/>
        <v>0</v>
      </c>
      <c r="M63" s="150">
        <f t="shared" si="20"/>
        <v>0</v>
      </c>
      <c r="N63" s="150">
        <f t="shared" si="20"/>
        <v>0</v>
      </c>
    </row>
    <row r="64" spans="1:14">
      <c r="A64" s="108"/>
      <c r="B64" s="146" t="s">
        <v>130</v>
      </c>
      <c r="C64" s="145" t="s">
        <v>98</v>
      </c>
      <c r="D64" s="145" t="s">
        <v>98</v>
      </c>
      <c r="E64" s="145" t="s">
        <v>98</v>
      </c>
      <c r="F64" s="147" t="s">
        <v>98</v>
      </c>
      <c r="G64" s="147" t="s">
        <v>98</v>
      </c>
      <c r="H64" s="147" t="s">
        <v>98</v>
      </c>
      <c r="I64" s="147" t="s">
        <v>98</v>
      </c>
      <c r="J64" s="147" t="s">
        <v>98</v>
      </c>
      <c r="K64" s="147" t="s">
        <v>98</v>
      </c>
      <c r="L64" s="147" t="s">
        <v>98</v>
      </c>
      <c r="M64" s="147" t="s">
        <v>98</v>
      </c>
      <c r="N64" s="147" t="s">
        <v>98</v>
      </c>
    </row>
    <row r="65" spans="1:14" ht="25.5">
      <c r="A65" s="108" t="s">
        <v>465</v>
      </c>
      <c r="B65" s="146" t="s">
        <v>143</v>
      </c>
      <c r="C65" s="145">
        <v>407</v>
      </c>
      <c r="D65" s="145">
        <v>228</v>
      </c>
      <c r="E65" s="155"/>
      <c r="F65" s="143">
        <f t="shared" ref="F65:H68" si="21">I65+L65</f>
        <v>0</v>
      </c>
      <c r="G65" s="143">
        <f t="shared" si="21"/>
        <v>0</v>
      </c>
      <c r="H65" s="143">
        <f t="shared" si="21"/>
        <v>0</v>
      </c>
      <c r="I65" s="142"/>
      <c r="J65" s="142"/>
      <c r="K65" s="142"/>
      <c r="L65" s="142"/>
      <c r="M65" s="142"/>
      <c r="N65" s="142"/>
    </row>
    <row r="66" spans="1:14" ht="25.5">
      <c r="A66" s="108" t="s">
        <v>464</v>
      </c>
      <c r="B66" s="146" t="s">
        <v>141</v>
      </c>
      <c r="C66" s="145">
        <v>407</v>
      </c>
      <c r="D66" s="145">
        <v>310</v>
      </c>
      <c r="E66" s="155"/>
      <c r="F66" s="143">
        <f t="shared" si="21"/>
        <v>0</v>
      </c>
      <c r="G66" s="143">
        <f t="shared" si="21"/>
        <v>0</v>
      </c>
      <c r="H66" s="143">
        <f t="shared" si="21"/>
        <v>0</v>
      </c>
      <c r="I66" s="142"/>
      <c r="J66" s="142"/>
      <c r="K66" s="142"/>
      <c r="L66" s="142"/>
      <c r="M66" s="142"/>
      <c r="N66" s="142"/>
    </row>
    <row r="67" spans="1:14" ht="25.5">
      <c r="A67" s="160" t="s">
        <v>413</v>
      </c>
      <c r="B67" s="159" t="s">
        <v>463</v>
      </c>
      <c r="C67" s="145" t="s">
        <v>98</v>
      </c>
      <c r="D67" s="145" t="s">
        <v>98</v>
      </c>
      <c r="E67" s="108"/>
      <c r="F67" s="143">
        <f t="shared" si="21"/>
        <v>2742044.17</v>
      </c>
      <c r="G67" s="143">
        <f t="shared" si="21"/>
        <v>693372.90999999992</v>
      </c>
      <c r="H67" s="143">
        <f t="shared" si="21"/>
        <v>693372.90999999992</v>
      </c>
      <c r="I67" s="143">
        <f t="shared" ref="I67:N67" si="22">I68+I77+I121</f>
        <v>2742044.17</v>
      </c>
      <c r="J67" s="143">
        <f t="shared" si="22"/>
        <v>693372.90999999992</v>
      </c>
      <c r="K67" s="143">
        <f t="shared" si="22"/>
        <v>693372.90999999992</v>
      </c>
      <c r="L67" s="143">
        <f t="shared" si="22"/>
        <v>0</v>
      </c>
      <c r="M67" s="143">
        <f t="shared" si="22"/>
        <v>0</v>
      </c>
      <c r="N67" s="143">
        <f t="shared" si="22"/>
        <v>0</v>
      </c>
    </row>
    <row r="68" spans="1:14" ht="51">
      <c r="A68" s="108" t="s">
        <v>75</v>
      </c>
      <c r="B68" s="146" t="s">
        <v>246</v>
      </c>
      <c r="C68" s="145">
        <v>243</v>
      </c>
      <c r="D68" s="145" t="s">
        <v>98</v>
      </c>
      <c r="E68" s="108"/>
      <c r="F68" s="143">
        <f t="shared" si="21"/>
        <v>0</v>
      </c>
      <c r="G68" s="143">
        <f t="shared" si="21"/>
        <v>0</v>
      </c>
      <c r="H68" s="143">
        <f t="shared" si="21"/>
        <v>0</v>
      </c>
      <c r="I68" s="143">
        <f t="shared" ref="I68:N68" si="23">I70+I74+I75+I76</f>
        <v>0</v>
      </c>
      <c r="J68" s="143">
        <f t="shared" si="23"/>
        <v>0</v>
      </c>
      <c r="K68" s="143">
        <f t="shared" si="23"/>
        <v>0</v>
      </c>
      <c r="L68" s="143">
        <f t="shared" si="23"/>
        <v>0</v>
      </c>
      <c r="M68" s="143">
        <f t="shared" si="23"/>
        <v>0</v>
      </c>
      <c r="N68" s="143">
        <f t="shared" si="23"/>
        <v>0</v>
      </c>
    </row>
    <row r="69" spans="1:14">
      <c r="A69" s="108"/>
      <c r="B69" s="146" t="s">
        <v>130</v>
      </c>
      <c r="C69" s="145" t="s">
        <v>98</v>
      </c>
      <c r="D69" s="145" t="s">
        <v>98</v>
      </c>
      <c r="E69" s="145" t="s">
        <v>98</v>
      </c>
      <c r="F69" s="147" t="s">
        <v>98</v>
      </c>
      <c r="G69" s="147" t="s">
        <v>98</v>
      </c>
      <c r="H69" s="147" t="s">
        <v>98</v>
      </c>
      <c r="I69" s="147" t="s">
        <v>98</v>
      </c>
      <c r="J69" s="147" t="s">
        <v>98</v>
      </c>
      <c r="K69" s="147" t="s">
        <v>98</v>
      </c>
      <c r="L69" s="147" t="s">
        <v>98</v>
      </c>
      <c r="M69" s="147" t="s">
        <v>98</v>
      </c>
      <c r="N69" s="147" t="s">
        <v>98</v>
      </c>
    </row>
    <row r="70" spans="1:14" ht="25.5">
      <c r="A70" s="108" t="s">
        <v>73</v>
      </c>
      <c r="B70" s="152" t="s">
        <v>226</v>
      </c>
      <c r="C70" s="145">
        <v>243</v>
      </c>
      <c r="D70" s="145">
        <v>225</v>
      </c>
      <c r="E70" s="108"/>
      <c r="F70" s="143">
        <f>I70+L70</f>
        <v>0</v>
      </c>
      <c r="G70" s="143">
        <f>J70+M70</f>
        <v>0</v>
      </c>
      <c r="H70" s="143">
        <f>K70+N70</f>
        <v>0</v>
      </c>
      <c r="I70" s="143">
        <f t="shared" ref="I70:N70" si="24">SUM(I72:I73)</f>
        <v>0</v>
      </c>
      <c r="J70" s="143">
        <f t="shared" si="24"/>
        <v>0</v>
      </c>
      <c r="K70" s="143">
        <f t="shared" si="24"/>
        <v>0</v>
      </c>
      <c r="L70" s="143">
        <f t="shared" si="24"/>
        <v>0</v>
      </c>
      <c r="M70" s="143">
        <f t="shared" si="24"/>
        <v>0</v>
      </c>
      <c r="N70" s="143">
        <f t="shared" si="24"/>
        <v>0</v>
      </c>
    </row>
    <row r="71" spans="1:14">
      <c r="A71" s="108"/>
      <c r="B71" s="152" t="s">
        <v>61</v>
      </c>
      <c r="C71" s="145" t="s">
        <v>98</v>
      </c>
      <c r="D71" s="145" t="s">
        <v>98</v>
      </c>
      <c r="E71" s="145" t="s">
        <v>98</v>
      </c>
      <c r="F71" s="147" t="s">
        <v>98</v>
      </c>
      <c r="G71" s="147" t="s">
        <v>98</v>
      </c>
      <c r="H71" s="147" t="s">
        <v>98</v>
      </c>
      <c r="I71" s="147" t="s">
        <v>98</v>
      </c>
      <c r="J71" s="147" t="s">
        <v>98</v>
      </c>
      <c r="K71" s="147" t="s">
        <v>98</v>
      </c>
      <c r="L71" s="147" t="s">
        <v>98</v>
      </c>
      <c r="M71" s="147" t="s">
        <v>98</v>
      </c>
      <c r="N71" s="147" t="s">
        <v>98</v>
      </c>
    </row>
    <row r="72" spans="1:14">
      <c r="A72" s="108" t="s">
        <v>462</v>
      </c>
      <c r="B72" s="146" t="s">
        <v>243</v>
      </c>
      <c r="C72" s="145">
        <v>243</v>
      </c>
      <c r="D72" s="145">
        <v>225</v>
      </c>
      <c r="E72" s="108"/>
      <c r="F72" s="143">
        <f t="shared" ref="F72:H77" si="25">I72+L72</f>
        <v>0</v>
      </c>
      <c r="G72" s="143">
        <f t="shared" si="25"/>
        <v>0</v>
      </c>
      <c r="H72" s="143">
        <f t="shared" si="25"/>
        <v>0</v>
      </c>
      <c r="I72" s="154"/>
      <c r="J72" s="154"/>
      <c r="K72" s="154"/>
      <c r="L72" s="154"/>
      <c r="M72" s="154"/>
      <c r="N72" s="154"/>
    </row>
    <row r="73" spans="1:14" ht="38.25">
      <c r="A73" s="108" t="s">
        <v>461</v>
      </c>
      <c r="B73" s="146" t="s">
        <v>241</v>
      </c>
      <c r="C73" s="145">
        <v>243</v>
      </c>
      <c r="D73" s="145">
        <v>225</v>
      </c>
      <c r="E73" s="145"/>
      <c r="F73" s="143">
        <f t="shared" si="25"/>
        <v>0</v>
      </c>
      <c r="G73" s="143">
        <f t="shared" si="25"/>
        <v>0</v>
      </c>
      <c r="H73" s="143">
        <f t="shared" si="25"/>
        <v>0</v>
      </c>
      <c r="I73" s="156"/>
      <c r="J73" s="156"/>
      <c r="K73" s="156"/>
      <c r="L73" s="156"/>
      <c r="M73" s="156"/>
      <c r="N73" s="156"/>
    </row>
    <row r="74" spans="1:14">
      <c r="A74" s="153" t="s">
        <v>71</v>
      </c>
      <c r="B74" s="152" t="s">
        <v>212</v>
      </c>
      <c r="C74" s="149">
        <v>243</v>
      </c>
      <c r="D74" s="149">
        <v>226</v>
      </c>
      <c r="E74" s="158"/>
      <c r="F74" s="143">
        <f t="shared" si="25"/>
        <v>0</v>
      </c>
      <c r="G74" s="143">
        <f t="shared" si="25"/>
        <v>0</v>
      </c>
      <c r="H74" s="143">
        <f t="shared" si="25"/>
        <v>0</v>
      </c>
      <c r="I74" s="154"/>
      <c r="J74" s="154"/>
      <c r="K74" s="154"/>
      <c r="L74" s="154"/>
      <c r="M74" s="154"/>
      <c r="N74" s="154"/>
    </row>
    <row r="75" spans="1:14" ht="25.5">
      <c r="A75" s="153" t="s">
        <v>460</v>
      </c>
      <c r="B75" s="152" t="s">
        <v>143</v>
      </c>
      <c r="C75" s="149">
        <v>243</v>
      </c>
      <c r="D75" s="149">
        <v>228</v>
      </c>
      <c r="E75" s="158"/>
      <c r="F75" s="143">
        <f t="shared" si="25"/>
        <v>0</v>
      </c>
      <c r="G75" s="143">
        <f t="shared" si="25"/>
        <v>0</v>
      </c>
      <c r="H75" s="143">
        <f t="shared" si="25"/>
        <v>0</v>
      </c>
      <c r="I75" s="154"/>
      <c r="J75" s="154"/>
      <c r="K75" s="154"/>
      <c r="L75" s="154"/>
      <c r="M75" s="154"/>
      <c r="N75" s="154"/>
    </row>
    <row r="76" spans="1:14" ht="25.5">
      <c r="A76" s="153" t="s">
        <v>459</v>
      </c>
      <c r="B76" s="152" t="s">
        <v>141</v>
      </c>
      <c r="C76" s="149">
        <v>243</v>
      </c>
      <c r="D76" s="149">
        <v>310</v>
      </c>
      <c r="E76" s="157"/>
      <c r="F76" s="143">
        <f t="shared" si="25"/>
        <v>0</v>
      </c>
      <c r="G76" s="143">
        <f t="shared" si="25"/>
        <v>0</v>
      </c>
      <c r="H76" s="143">
        <f t="shared" si="25"/>
        <v>0</v>
      </c>
      <c r="I76" s="154"/>
      <c r="J76" s="154"/>
      <c r="K76" s="154"/>
      <c r="L76" s="154"/>
      <c r="M76" s="154"/>
      <c r="N76" s="154"/>
    </row>
    <row r="77" spans="1:14" ht="51">
      <c r="A77" s="153" t="s">
        <v>69</v>
      </c>
      <c r="B77" s="152" t="s">
        <v>236</v>
      </c>
      <c r="C77" s="149">
        <v>244</v>
      </c>
      <c r="D77" s="149" t="s">
        <v>98</v>
      </c>
      <c r="E77" s="144"/>
      <c r="F77" s="143">
        <f t="shared" si="25"/>
        <v>2742044.17</v>
      </c>
      <c r="G77" s="143">
        <f t="shared" si="25"/>
        <v>693372.90999999992</v>
      </c>
      <c r="H77" s="143">
        <f t="shared" si="25"/>
        <v>693372.90999999992</v>
      </c>
      <c r="I77" s="143">
        <f t="shared" ref="I77:N77" si="26">SUM(I79:I83)+I91+I98+I99+I100+I101+I108+I109+I119+I120</f>
        <v>2742044.17</v>
      </c>
      <c r="J77" s="143">
        <f t="shared" si="26"/>
        <v>693372.90999999992</v>
      </c>
      <c r="K77" s="143">
        <f t="shared" si="26"/>
        <v>693372.90999999992</v>
      </c>
      <c r="L77" s="143">
        <f t="shared" si="26"/>
        <v>0</v>
      </c>
      <c r="M77" s="143">
        <f t="shared" si="26"/>
        <v>0</v>
      </c>
      <c r="N77" s="143">
        <f t="shared" si="26"/>
        <v>0</v>
      </c>
    </row>
    <row r="78" spans="1:14">
      <c r="A78" s="153"/>
      <c r="B78" s="152" t="s">
        <v>130</v>
      </c>
      <c r="C78" s="149" t="s">
        <v>98</v>
      </c>
      <c r="D78" s="149" t="s">
        <v>98</v>
      </c>
      <c r="E78" s="144"/>
      <c r="F78" s="148" t="s">
        <v>98</v>
      </c>
      <c r="G78" s="148" t="s">
        <v>98</v>
      </c>
      <c r="H78" s="148" t="s">
        <v>98</v>
      </c>
      <c r="I78" s="148" t="s">
        <v>98</v>
      </c>
      <c r="J78" s="148" t="s">
        <v>98</v>
      </c>
      <c r="K78" s="148" t="s">
        <v>98</v>
      </c>
      <c r="L78" s="148" t="s">
        <v>98</v>
      </c>
      <c r="M78" s="148" t="s">
        <v>98</v>
      </c>
      <c r="N78" s="148" t="s">
        <v>98</v>
      </c>
    </row>
    <row r="79" spans="1:14">
      <c r="A79" s="153" t="s">
        <v>409</v>
      </c>
      <c r="B79" s="152" t="s">
        <v>234</v>
      </c>
      <c r="C79" s="149">
        <v>244</v>
      </c>
      <c r="D79" s="149">
        <v>221</v>
      </c>
      <c r="E79" s="144"/>
      <c r="F79" s="143">
        <f t="shared" ref="F79:H83" si="27">I79+L79</f>
        <v>0</v>
      </c>
      <c r="G79" s="143">
        <f t="shared" si="27"/>
        <v>0</v>
      </c>
      <c r="H79" s="143">
        <f t="shared" si="27"/>
        <v>0</v>
      </c>
      <c r="I79" s="154"/>
      <c r="J79" s="154"/>
      <c r="K79" s="154"/>
      <c r="L79" s="154"/>
      <c r="M79" s="154"/>
      <c r="N79" s="154"/>
    </row>
    <row r="80" spans="1:14">
      <c r="A80" s="153" t="s">
        <v>401</v>
      </c>
      <c r="B80" s="152" t="s">
        <v>232</v>
      </c>
      <c r="C80" s="149">
        <v>244</v>
      </c>
      <c r="D80" s="149">
        <v>222</v>
      </c>
      <c r="E80" s="149"/>
      <c r="F80" s="143">
        <f t="shared" si="27"/>
        <v>0</v>
      </c>
      <c r="G80" s="143">
        <f t="shared" si="27"/>
        <v>0</v>
      </c>
      <c r="H80" s="143">
        <f t="shared" si="27"/>
        <v>0</v>
      </c>
      <c r="I80" s="156"/>
      <c r="J80" s="156"/>
      <c r="K80" s="156"/>
      <c r="L80" s="156"/>
      <c r="M80" s="156"/>
      <c r="N80" s="156"/>
    </row>
    <row r="81" spans="1:14">
      <c r="A81" s="153" t="s">
        <v>399</v>
      </c>
      <c r="B81" s="152" t="s">
        <v>230</v>
      </c>
      <c r="C81" s="149">
        <v>244</v>
      </c>
      <c r="D81" s="149">
        <v>223</v>
      </c>
      <c r="E81" s="144"/>
      <c r="F81" s="143">
        <f t="shared" si="27"/>
        <v>0</v>
      </c>
      <c r="G81" s="143">
        <f t="shared" si="27"/>
        <v>0</v>
      </c>
      <c r="H81" s="143">
        <f t="shared" si="27"/>
        <v>0</v>
      </c>
      <c r="I81" s="154"/>
      <c r="J81" s="154"/>
      <c r="K81" s="154"/>
      <c r="L81" s="154"/>
      <c r="M81" s="154"/>
      <c r="N81" s="154"/>
    </row>
    <row r="82" spans="1:14" ht="25.5">
      <c r="A82" s="153" t="s">
        <v>458</v>
      </c>
      <c r="B82" s="152" t="s">
        <v>228</v>
      </c>
      <c r="C82" s="149">
        <v>244</v>
      </c>
      <c r="D82" s="149">
        <v>224</v>
      </c>
      <c r="E82" s="144"/>
      <c r="F82" s="143">
        <f t="shared" si="27"/>
        <v>0</v>
      </c>
      <c r="G82" s="143">
        <f t="shared" si="27"/>
        <v>0</v>
      </c>
      <c r="H82" s="143">
        <f t="shared" si="27"/>
        <v>0</v>
      </c>
      <c r="I82" s="154"/>
      <c r="J82" s="154"/>
      <c r="K82" s="154"/>
      <c r="L82" s="154"/>
      <c r="M82" s="154"/>
      <c r="N82" s="154"/>
    </row>
    <row r="83" spans="1:14" ht="25.5">
      <c r="A83" s="153" t="s">
        <v>457</v>
      </c>
      <c r="B83" s="152" t="s">
        <v>226</v>
      </c>
      <c r="C83" s="149">
        <v>244</v>
      </c>
      <c r="D83" s="149">
        <v>225</v>
      </c>
      <c r="E83" s="144"/>
      <c r="F83" s="143">
        <f t="shared" si="27"/>
        <v>900000</v>
      </c>
      <c r="G83" s="143">
        <f t="shared" si="27"/>
        <v>121328.74</v>
      </c>
      <c r="H83" s="143">
        <f t="shared" si="27"/>
        <v>121328.74</v>
      </c>
      <c r="I83" s="143">
        <f t="shared" ref="I83:N83" si="28">SUM(I85:I90)</f>
        <v>900000</v>
      </c>
      <c r="J83" s="143">
        <f t="shared" si="28"/>
        <v>121328.74</v>
      </c>
      <c r="K83" s="143">
        <f t="shared" si="28"/>
        <v>121328.74</v>
      </c>
      <c r="L83" s="143">
        <f t="shared" si="28"/>
        <v>0</v>
      </c>
      <c r="M83" s="143">
        <f t="shared" si="28"/>
        <v>0</v>
      </c>
      <c r="N83" s="143">
        <f t="shared" si="28"/>
        <v>0</v>
      </c>
    </row>
    <row r="84" spans="1:14">
      <c r="A84" s="153"/>
      <c r="B84" s="152" t="s">
        <v>61</v>
      </c>
      <c r="C84" s="149" t="s">
        <v>98</v>
      </c>
      <c r="D84" s="149" t="s">
        <v>98</v>
      </c>
      <c r="E84" s="149" t="s">
        <v>98</v>
      </c>
      <c r="F84" s="148" t="s">
        <v>98</v>
      </c>
      <c r="G84" s="148" t="s">
        <v>98</v>
      </c>
      <c r="H84" s="148" t="s">
        <v>98</v>
      </c>
      <c r="I84" s="148" t="s">
        <v>98</v>
      </c>
      <c r="J84" s="148" t="s">
        <v>98</v>
      </c>
      <c r="K84" s="148" t="s">
        <v>98</v>
      </c>
      <c r="L84" s="148" t="s">
        <v>98</v>
      </c>
      <c r="M84" s="148" t="s">
        <v>98</v>
      </c>
      <c r="N84" s="148" t="s">
        <v>98</v>
      </c>
    </row>
    <row r="85" spans="1:14" ht="38.25">
      <c r="A85" s="153" t="s">
        <v>456</v>
      </c>
      <c r="B85" s="152" t="s">
        <v>224</v>
      </c>
      <c r="C85" s="149">
        <v>244</v>
      </c>
      <c r="D85" s="149">
        <v>225</v>
      </c>
      <c r="E85" s="144"/>
      <c r="F85" s="143">
        <f t="shared" ref="F85:H91" si="29">I85+L85</f>
        <v>0</v>
      </c>
      <c r="G85" s="143">
        <f t="shared" si="29"/>
        <v>0</v>
      </c>
      <c r="H85" s="143">
        <f t="shared" si="29"/>
        <v>0</v>
      </c>
      <c r="I85" s="154"/>
      <c r="J85" s="154"/>
      <c r="K85" s="154"/>
      <c r="L85" s="154"/>
      <c r="M85" s="154"/>
      <c r="N85" s="154"/>
    </row>
    <row r="86" spans="1:14" ht="38.25">
      <c r="A86" s="153" t="s">
        <v>455</v>
      </c>
      <c r="B86" s="152" t="s">
        <v>222</v>
      </c>
      <c r="C86" s="149">
        <v>244</v>
      </c>
      <c r="D86" s="149">
        <v>225</v>
      </c>
      <c r="E86" s="144"/>
      <c r="F86" s="143">
        <f t="shared" si="29"/>
        <v>400000</v>
      </c>
      <c r="G86" s="143">
        <f t="shared" si="29"/>
        <v>0</v>
      </c>
      <c r="H86" s="143">
        <f t="shared" si="29"/>
        <v>0</v>
      </c>
      <c r="I86" s="154">
        <v>400000</v>
      </c>
      <c r="J86" s="154"/>
      <c r="K86" s="154"/>
      <c r="L86" s="154"/>
      <c r="M86" s="154"/>
      <c r="N86" s="154"/>
    </row>
    <row r="87" spans="1:14">
      <c r="A87" s="153" t="s">
        <v>454</v>
      </c>
      <c r="B87" s="152" t="s">
        <v>220</v>
      </c>
      <c r="C87" s="149">
        <v>244</v>
      </c>
      <c r="D87" s="149">
        <v>225</v>
      </c>
      <c r="E87" s="144"/>
      <c r="F87" s="143">
        <f t="shared" si="29"/>
        <v>0</v>
      </c>
      <c r="G87" s="143">
        <f t="shared" si="29"/>
        <v>0</v>
      </c>
      <c r="H87" s="143">
        <f t="shared" si="29"/>
        <v>0</v>
      </c>
      <c r="I87" s="154"/>
      <c r="J87" s="154"/>
      <c r="K87" s="154"/>
      <c r="L87" s="154"/>
      <c r="M87" s="154"/>
      <c r="N87" s="154"/>
    </row>
    <row r="88" spans="1:14">
      <c r="A88" s="153" t="s">
        <v>453</v>
      </c>
      <c r="B88" s="152" t="s">
        <v>218</v>
      </c>
      <c r="C88" s="149">
        <v>244</v>
      </c>
      <c r="D88" s="149">
        <v>225</v>
      </c>
      <c r="E88" s="149"/>
      <c r="F88" s="143">
        <f t="shared" si="29"/>
        <v>0</v>
      </c>
      <c r="G88" s="143">
        <f t="shared" si="29"/>
        <v>0</v>
      </c>
      <c r="H88" s="143">
        <f t="shared" si="29"/>
        <v>0</v>
      </c>
      <c r="I88" s="156"/>
      <c r="J88" s="156"/>
      <c r="K88" s="156"/>
      <c r="L88" s="156"/>
      <c r="M88" s="156"/>
      <c r="N88" s="156"/>
    </row>
    <row r="89" spans="1:14">
      <c r="A89" s="153" t="s">
        <v>452</v>
      </c>
      <c r="B89" s="152" t="s">
        <v>216</v>
      </c>
      <c r="C89" s="149">
        <v>244</v>
      </c>
      <c r="D89" s="149">
        <v>225</v>
      </c>
      <c r="E89" s="144"/>
      <c r="F89" s="143">
        <f t="shared" si="29"/>
        <v>500000</v>
      </c>
      <c r="G89" s="143">
        <f t="shared" si="29"/>
        <v>121328.74</v>
      </c>
      <c r="H89" s="143">
        <f t="shared" si="29"/>
        <v>121328.74</v>
      </c>
      <c r="I89" s="154">
        <v>500000</v>
      </c>
      <c r="J89" s="154">
        <v>121328.74</v>
      </c>
      <c r="K89" s="154">
        <v>121328.74</v>
      </c>
      <c r="L89" s="154"/>
      <c r="M89" s="154"/>
      <c r="N89" s="154"/>
    </row>
    <row r="90" spans="1:14">
      <c r="A90" s="153" t="s">
        <v>451</v>
      </c>
      <c r="B90" s="152" t="s">
        <v>214</v>
      </c>
      <c r="C90" s="149">
        <v>244</v>
      </c>
      <c r="D90" s="149">
        <v>225</v>
      </c>
      <c r="E90" s="144"/>
      <c r="F90" s="143">
        <f t="shared" si="29"/>
        <v>0</v>
      </c>
      <c r="G90" s="143">
        <f t="shared" si="29"/>
        <v>0</v>
      </c>
      <c r="H90" s="143">
        <f t="shared" si="29"/>
        <v>0</v>
      </c>
      <c r="I90" s="154"/>
      <c r="J90" s="154"/>
      <c r="K90" s="154"/>
      <c r="L90" s="154"/>
      <c r="M90" s="154"/>
      <c r="N90" s="154"/>
    </row>
    <row r="91" spans="1:14">
      <c r="A91" s="153" t="s">
        <v>450</v>
      </c>
      <c r="B91" s="152" t="s">
        <v>212</v>
      </c>
      <c r="C91" s="149">
        <v>244</v>
      </c>
      <c r="D91" s="149">
        <v>226</v>
      </c>
      <c r="E91" s="144"/>
      <c r="F91" s="143">
        <f t="shared" si="29"/>
        <v>792044.17</v>
      </c>
      <c r="G91" s="143">
        <f t="shared" si="29"/>
        <v>222044.16999999998</v>
      </c>
      <c r="H91" s="143">
        <f t="shared" si="29"/>
        <v>222044.16999999998</v>
      </c>
      <c r="I91" s="143">
        <f t="shared" ref="I91:N91" si="30">SUM(I93:I97)</f>
        <v>792044.17</v>
      </c>
      <c r="J91" s="143">
        <f t="shared" si="30"/>
        <v>222044.16999999998</v>
      </c>
      <c r="K91" s="143">
        <f t="shared" si="30"/>
        <v>222044.16999999998</v>
      </c>
      <c r="L91" s="143">
        <f t="shared" si="30"/>
        <v>0</v>
      </c>
      <c r="M91" s="143">
        <f t="shared" si="30"/>
        <v>0</v>
      </c>
      <c r="N91" s="143">
        <f t="shared" si="30"/>
        <v>0</v>
      </c>
    </row>
    <row r="92" spans="1:14">
      <c r="A92" s="153"/>
      <c r="B92" s="152" t="s">
        <v>61</v>
      </c>
      <c r="C92" s="149" t="s">
        <v>98</v>
      </c>
      <c r="D92" s="149" t="s">
        <v>98</v>
      </c>
      <c r="E92" s="144"/>
      <c r="F92" s="148" t="s">
        <v>98</v>
      </c>
      <c r="G92" s="148" t="s">
        <v>98</v>
      </c>
      <c r="H92" s="148" t="s">
        <v>98</v>
      </c>
      <c r="I92" s="147" t="s">
        <v>98</v>
      </c>
      <c r="J92" s="147" t="s">
        <v>98</v>
      </c>
      <c r="K92" s="147" t="s">
        <v>98</v>
      </c>
      <c r="L92" s="147" t="s">
        <v>98</v>
      </c>
      <c r="M92" s="147" t="s">
        <v>98</v>
      </c>
      <c r="N92" s="147" t="s">
        <v>98</v>
      </c>
    </row>
    <row r="93" spans="1:14">
      <c r="A93" s="153" t="s">
        <v>449</v>
      </c>
      <c r="B93" s="152" t="s">
        <v>210</v>
      </c>
      <c r="C93" s="149">
        <v>244</v>
      </c>
      <c r="D93" s="149">
        <v>226</v>
      </c>
      <c r="E93" s="144"/>
      <c r="F93" s="143">
        <f t="shared" ref="F93:F101" si="31">I93+L93</f>
        <v>0</v>
      </c>
      <c r="G93" s="143">
        <f t="shared" ref="G93:G101" si="32">J93+M93</f>
        <v>0</v>
      </c>
      <c r="H93" s="143">
        <f t="shared" ref="H93:H101" si="33">K93+N93</f>
        <v>0</v>
      </c>
      <c r="I93" s="154"/>
      <c r="J93" s="154"/>
      <c r="K93" s="154"/>
      <c r="L93" s="154"/>
      <c r="M93" s="154"/>
      <c r="N93" s="154"/>
    </row>
    <row r="94" spans="1:14">
      <c r="A94" s="153" t="s">
        <v>448</v>
      </c>
      <c r="B94" s="152" t="s">
        <v>191</v>
      </c>
      <c r="C94" s="149">
        <v>244</v>
      </c>
      <c r="D94" s="149">
        <v>226</v>
      </c>
      <c r="E94" s="144"/>
      <c r="F94" s="143">
        <f t="shared" si="31"/>
        <v>0</v>
      </c>
      <c r="G94" s="143">
        <f t="shared" si="32"/>
        <v>0</v>
      </c>
      <c r="H94" s="143">
        <f t="shared" si="33"/>
        <v>0</v>
      </c>
      <c r="I94" s="154"/>
      <c r="J94" s="154"/>
      <c r="K94" s="154"/>
      <c r="L94" s="154"/>
      <c r="M94" s="154"/>
      <c r="N94" s="154"/>
    </row>
    <row r="95" spans="1:14">
      <c r="A95" s="153" t="s">
        <v>447</v>
      </c>
      <c r="B95" s="152" t="s">
        <v>207</v>
      </c>
      <c r="C95" s="149">
        <v>244</v>
      </c>
      <c r="D95" s="149">
        <v>226</v>
      </c>
      <c r="E95" s="144"/>
      <c r="F95" s="143">
        <f t="shared" si="31"/>
        <v>220000</v>
      </c>
      <c r="G95" s="143">
        <f t="shared" si="32"/>
        <v>150000</v>
      </c>
      <c r="H95" s="143">
        <f t="shared" si="33"/>
        <v>150000</v>
      </c>
      <c r="I95" s="154">
        <v>220000</v>
      </c>
      <c r="J95" s="154">
        <v>150000</v>
      </c>
      <c r="K95" s="154">
        <v>150000</v>
      </c>
      <c r="L95" s="154"/>
      <c r="M95" s="154"/>
      <c r="N95" s="154"/>
    </row>
    <row r="96" spans="1:14">
      <c r="A96" s="153" t="s">
        <v>446</v>
      </c>
      <c r="B96" s="152" t="s">
        <v>205</v>
      </c>
      <c r="C96" s="149">
        <v>244</v>
      </c>
      <c r="D96" s="149">
        <v>226</v>
      </c>
      <c r="E96" s="149"/>
      <c r="F96" s="143">
        <f t="shared" si="31"/>
        <v>0</v>
      </c>
      <c r="G96" s="143">
        <f t="shared" si="32"/>
        <v>0</v>
      </c>
      <c r="H96" s="143">
        <f t="shared" si="33"/>
        <v>0</v>
      </c>
      <c r="I96" s="156"/>
      <c r="J96" s="156"/>
      <c r="K96" s="156"/>
      <c r="L96" s="156"/>
      <c r="M96" s="156"/>
      <c r="N96" s="156"/>
    </row>
    <row r="97" spans="1:14">
      <c r="A97" s="153" t="s">
        <v>445</v>
      </c>
      <c r="B97" s="152" t="s">
        <v>203</v>
      </c>
      <c r="C97" s="149">
        <v>244</v>
      </c>
      <c r="D97" s="149">
        <v>226</v>
      </c>
      <c r="E97" s="144"/>
      <c r="F97" s="143">
        <f t="shared" si="31"/>
        <v>572044.17000000004</v>
      </c>
      <c r="G97" s="143">
        <f t="shared" si="32"/>
        <v>72044.17</v>
      </c>
      <c r="H97" s="143">
        <f t="shared" si="33"/>
        <v>72044.17</v>
      </c>
      <c r="I97" s="154">
        <v>572044.17000000004</v>
      </c>
      <c r="J97" s="154">
        <v>72044.17</v>
      </c>
      <c r="K97" s="154">
        <v>72044.17</v>
      </c>
      <c r="L97" s="154"/>
      <c r="M97" s="154"/>
      <c r="N97" s="154"/>
    </row>
    <row r="98" spans="1:14">
      <c r="A98" s="153" t="s">
        <v>444</v>
      </c>
      <c r="B98" s="152" t="s">
        <v>201</v>
      </c>
      <c r="C98" s="149">
        <v>244</v>
      </c>
      <c r="D98" s="149">
        <v>227</v>
      </c>
      <c r="E98" s="144"/>
      <c r="F98" s="143">
        <f t="shared" si="31"/>
        <v>0</v>
      </c>
      <c r="G98" s="143">
        <f t="shared" si="32"/>
        <v>0</v>
      </c>
      <c r="H98" s="143">
        <f t="shared" si="33"/>
        <v>0</v>
      </c>
      <c r="I98" s="154"/>
      <c r="J98" s="154"/>
      <c r="K98" s="154"/>
      <c r="L98" s="154"/>
      <c r="M98" s="154"/>
      <c r="N98" s="154"/>
    </row>
    <row r="99" spans="1:14" ht="25.5">
      <c r="A99" s="153" t="s">
        <v>443</v>
      </c>
      <c r="B99" s="152" t="s">
        <v>143</v>
      </c>
      <c r="C99" s="149">
        <v>244</v>
      </c>
      <c r="D99" s="149">
        <v>228</v>
      </c>
      <c r="E99" s="144"/>
      <c r="F99" s="143">
        <f t="shared" si="31"/>
        <v>0</v>
      </c>
      <c r="G99" s="143">
        <f t="shared" si="32"/>
        <v>0</v>
      </c>
      <c r="H99" s="143">
        <f t="shared" si="33"/>
        <v>0</v>
      </c>
      <c r="I99" s="154"/>
      <c r="J99" s="154"/>
      <c r="K99" s="154"/>
      <c r="L99" s="154"/>
      <c r="M99" s="154"/>
      <c r="N99" s="154"/>
    </row>
    <row r="100" spans="1:14" ht="51">
      <c r="A100" s="153" t="s">
        <v>442</v>
      </c>
      <c r="B100" s="152" t="s">
        <v>198</v>
      </c>
      <c r="C100" s="149">
        <v>244</v>
      </c>
      <c r="D100" s="149">
        <v>229</v>
      </c>
      <c r="E100" s="144"/>
      <c r="F100" s="143">
        <f t="shared" si="31"/>
        <v>0</v>
      </c>
      <c r="G100" s="143">
        <f t="shared" si="32"/>
        <v>0</v>
      </c>
      <c r="H100" s="143">
        <f t="shared" si="33"/>
        <v>0</v>
      </c>
      <c r="I100" s="154"/>
      <c r="J100" s="154"/>
      <c r="K100" s="154"/>
      <c r="L100" s="154"/>
      <c r="M100" s="154"/>
      <c r="N100" s="154"/>
    </row>
    <row r="101" spans="1:14" ht="25.5">
      <c r="A101" s="153" t="s">
        <v>441</v>
      </c>
      <c r="B101" s="152" t="s">
        <v>141</v>
      </c>
      <c r="C101" s="149">
        <v>244</v>
      </c>
      <c r="D101" s="149">
        <v>310</v>
      </c>
      <c r="E101" s="144"/>
      <c r="F101" s="143">
        <f t="shared" si="31"/>
        <v>500000</v>
      </c>
      <c r="G101" s="143">
        <f t="shared" si="32"/>
        <v>100000</v>
      </c>
      <c r="H101" s="143">
        <f t="shared" si="33"/>
        <v>100000</v>
      </c>
      <c r="I101" s="143">
        <f t="shared" ref="I101:N101" si="34">SUM(I103:I107)</f>
        <v>500000</v>
      </c>
      <c r="J101" s="143">
        <f t="shared" si="34"/>
        <v>100000</v>
      </c>
      <c r="K101" s="143">
        <f t="shared" si="34"/>
        <v>100000</v>
      </c>
      <c r="L101" s="143">
        <f t="shared" si="34"/>
        <v>0</v>
      </c>
      <c r="M101" s="143">
        <f t="shared" si="34"/>
        <v>0</v>
      </c>
      <c r="N101" s="143">
        <f t="shared" si="34"/>
        <v>0</v>
      </c>
    </row>
    <row r="102" spans="1:14">
      <c r="A102" s="153"/>
      <c r="B102" s="152" t="s">
        <v>61</v>
      </c>
      <c r="C102" s="149" t="s">
        <v>98</v>
      </c>
      <c r="D102" s="149" t="s">
        <v>98</v>
      </c>
      <c r="E102" s="149" t="s">
        <v>98</v>
      </c>
      <c r="F102" s="148" t="s">
        <v>98</v>
      </c>
      <c r="G102" s="148" t="s">
        <v>98</v>
      </c>
      <c r="H102" s="148" t="s">
        <v>98</v>
      </c>
      <c r="I102" s="147" t="s">
        <v>98</v>
      </c>
      <c r="J102" s="147" t="s">
        <v>98</v>
      </c>
      <c r="K102" s="147" t="s">
        <v>98</v>
      </c>
      <c r="L102" s="147" t="s">
        <v>98</v>
      </c>
      <c r="M102" s="147" t="s">
        <v>98</v>
      </c>
      <c r="N102" s="147" t="s">
        <v>98</v>
      </c>
    </row>
    <row r="103" spans="1:14">
      <c r="A103" s="153" t="s">
        <v>440</v>
      </c>
      <c r="B103" s="152" t="s">
        <v>195</v>
      </c>
      <c r="C103" s="149">
        <v>244</v>
      </c>
      <c r="D103" s="149">
        <v>310</v>
      </c>
      <c r="E103" s="155"/>
      <c r="F103" s="143">
        <f t="shared" ref="F103:H109" si="35">I103+L103</f>
        <v>0</v>
      </c>
      <c r="G103" s="143">
        <f t="shared" si="35"/>
        <v>0</v>
      </c>
      <c r="H103" s="143">
        <f t="shared" si="35"/>
        <v>0</v>
      </c>
      <c r="I103" s="154"/>
      <c r="J103" s="154"/>
      <c r="K103" s="154"/>
      <c r="L103" s="154"/>
      <c r="M103" s="154"/>
      <c r="N103" s="154"/>
    </row>
    <row r="104" spans="1:14">
      <c r="A104" s="153" t="s">
        <v>439</v>
      </c>
      <c r="B104" s="152" t="s">
        <v>193</v>
      </c>
      <c r="C104" s="149">
        <v>244</v>
      </c>
      <c r="D104" s="149">
        <v>310</v>
      </c>
      <c r="E104" s="155"/>
      <c r="F104" s="143">
        <f t="shared" si="35"/>
        <v>0</v>
      </c>
      <c r="G104" s="143">
        <f t="shared" si="35"/>
        <v>0</v>
      </c>
      <c r="H104" s="143">
        <f t="shared" si="35"/>
        <v>0</v>
      </c>
      <c r="I104" s="154"/>
      <c r="J104" s="154"/>
      <c r="K104" s="154"/>
      <c r="L104" s="154"/>
      <c r="M104" s="154"/>
      <c r="N104" s="154"/>
    </row>
    <row r="105" spans="1:14">
      <c r="A105" s="153" t="s">
        <v>438</v>
      </c>
      <c r="B105" s="152" t="s">
        <v>191</v>
      </c>
      <c r="C105" s="149">
        <v>244</v>
      </c>
      <c r="D105" s="149">
        <v>310</v>
      </c>
      <c r="E105" s="155"/>
      <c r="F105" s="143">
        <f t="shared" si="35"/>
        <v>0</v>
      </c>
      <c r="G105" s="143">
        <f t="shared" si="35"/>
        <v>0</v>
      </c>
      <c r="H105" s="143">
        <f t="shared" si="35"/>
        <v>0</v>
      </c>
      <c r="I105" s="154"/>
      <c r="J105" s="154"/>
      <c r="K105" s="154"/>
      <c r="L105" s="154"/>
      <c r="M105" s="154"/>
      <c r="N105" s="154"/>
    </row>
    <row r="106" spans="1:14" ht="25.5">
      <c r="A106" s="153" t="s">
        <v>434</v>
      </c>
      <c r="B106" s="152" t="s">
        <v>189</v>
      </c>
      <c r="C106" s="149">
        <v>244</v>
      </c>
      <c r="D106" s="149">
        <v>310</v>
      </c>
      <c r="E106" s="145"/>
      <c r="F106" s="143">
        <f t="shared" si="35"/>
        <v>500000</v>
      </c>
      <c r="G106" s="143">
        <f t="shared" si="35"/>
        <v>100000</v>
      </c>
      <c r="H106" s="143">
        <f t="shared" si="35"/>
        <v>100000</v>
      </c>
      <c r="I106" s="151">
        <v>500000</v>
      </c>
      <c r="J106" s="151">
        <v>100000</v>
      </c>
      <c r="K106" s="151">
        <v>100000</v>
      </c>
      <c r="L106" s="151"/>
      <c r="M106" s="151"/>
      <c r="N106" s="151"/>
    </row>
    <row r="107" spans="1:14">
      <c r="A107" s="153" t="s">
        <v>433</v>
      </c>
      <c r="B107" s="152" t="s">
        <v>187</v>
      </c>
      <c r="C107" s="149">
        <v>244</v>
      </c>
      <c r="D107" s="149">
        <v>310</v>
      </c>
      <c r="E107" s="155"/>
      <c r="F107" s="143">
        <f t="shared" si="35"/>
        <v>0</v>
      </c>
      <c r="G107" s="143">
        <f t="shared" si="35"/>
        <v>0</v>
      </c>
      <c r="H107" s="143">
        <f t="shared" si="35"/>
        <v>0</v>
      </c>
      <c r="I107" s="154"/>
      <c r="J107" s="154"/>
      <c r="K107" s="154"/>
      <c r="L107" s="154"/>
      <c r="M107" s="154"/>
      <c r="N107" s="154"/>
    </row>
    <row r="108" spans="1:14" ht="25.5">
      <c r="A108" s="153" t="s">
        <v>429</v>
      </c>
      <c r="B108" s="152" t="s">
        <v>185</v>
      </c>
      <c r="C108" s="149">
        <v>244</v>
      </c>
      <c r="D108" s="149">
        <v>320</v>
      </c>
      <c r="E108" s="145"/>
      <c r="F108" s="143">
        <f t="shared" si="35"/>
        <v>0</v>
      </c>
      <c r="G108" s="143">
        <f t="shared" si="35"/>
        <v>0</v>
      </c>
      <c r="H108" s="143">
        <f t="shared" si="35"/>
        <v>0</v>
      </c>
      <c r="I108" s="154"/>
      <c r="J108" s="154"/>
      <c r="K108" s="154"/>
      <c r="L108" s="154"/>
      <c r="M108" s="154"/>
      <c r="N108" s="154"/>
    </row>
    <row r="109" spans="1:14" ht="25.5">
      <c r="A109" s="108" t="s">
        <v>428</v>
      </c>
      <c r="B109" s="146" t="s">
        <v>183</v>
      </c>
      <c r="C109" s="145">
        <v>244</v>
      </c>
      <c r="D109" s="145">
        <v>340</v>
      </c>
      <c r="E109" s="155"/>
      <c r="F109" s="143">
        <f t="shared" si="35"/>
        <v>550000</v>
      </c>
      <c r="G109" s="143">
        <f t="shared" si="35"/>
        <v>250000</v>
      </c>
      <c r="H109" s="143">
        <f t="shared" si="35"/>
        <v>250000</v>
      </c>
      <c r="I109" s="143">
        <f t="shared" ref="I109:N109" si="36">SUM(I111:I118)</f>
        <v>550000</v>
      </c>
      <c r="J109" s="143">
        <f t="shared" si="36"/>
        <v>250000</v>
      </c>
      <c r="K109" s="143">
        <f t="shared" si="36"/>
        <v>250000</v>
      </c>
      <c r="L109" s="143">
        <f t="shared" si="36"/>
        <v>0</v>
      </c>
      <c r="M109" s="143">
        <f t="shared" si="36"/>
        <v>0</v>
      </c>
      <c r="N109" s="143">
        <f t="shared" si="36"/>
        <v>0</v>
      </c>
    </row>
    <row r="110" spans="1:14">
      <c r="A110" s="108"/>
      <c r="B110" s="146" t="s">
        <v>61</v>
      </c>
      <c r="C110" s="145" t="s">
        <v>98</v>
      </c>
      <c r="D110" s="145" t="s">
        <v>98</v>
      </c>
      <c r="E110" s="149" t="s">
        <v>98</v>
      </c>
      <c r="F110" s="148" t="s">
        <v>98</v>
      </c>
      <c r="G110" s="148" t="s">
        <v>98</v>
      </c>
      <c r="H110" s="148" t="s">
        <v>98</v>
      </c>
      <c r="I110" s="147" t="s">
        <v>98</v>
      </c>
      <c r="J110" s="147" t="s">
        <v>98</v>
      </c>
      <c r="K110" s="147" t="s">
        <v>98</v>
      </c>
      <c r="L110" s="147" t="s">
        <v>98</v>
      </c>
      <c r="M110" s="147" t="s">
        <v>98</v>
      </c>
      <c r="N110" s="147" t="s">
        <v>98</v>
      </c>
    </row>
    <row r="111" spans="1:14" ht="51">
      <c r="A111" s="153" t="s">
        <v>437</v>
      </c>
      <c r="B111" s="152" t="s">
        <v>181</v>
      </c>
      <c r="C111" s="149">
        <v>244</v>
      </c>
      <c r="D111" s="149">
        <v>341</v>
      </c>
      <c r="E111" s="155"/>
      <c r="F111" s="143">
        <f t="shared" ref="F111:F121" si="37">I111+L111</f>
        <v>0</v>
      </c>
      <c r="G111" s="143">
        <f t="shared" ref="G111:G121" si="38">J111+M111</f>
        <v>0</v>
      </c>
      <c r="H111" s="143">
        <f t="shared" ref="H111:H121" si="39">K111+N111</f>
        <v>0</v>
      </c>
      <c r="I111" s="154"/>
      <c r="J111" s="154"/>
      <c r="K111" s="154"/>
      <c r="L111" s="154"/>
      <c r="M111" s="154"/>
      <c r="N111" s="154"/>
    </row>
    <row r="112" spans="1:14" ht="25.5">
      <c r="A112" s="153" t="s">
        <v>436</v>
      </c>
      <c r="B112" s="152" t="s">
        <v>179</v>
      </c>
      <c r="C112" s="149">
        <v>244</v>
      </c>
      <c r="D112" s="149">
        <v>342</v>
      </c>
      <c r="E112" s="155"/>
      <c r="F112" s="143">
        <f t="shared" si="37"/>
        <v>0</v>
      </c>
      <c r="G112" s="143">
        <f t="shared" si="38"/>
        <v>0</v>
      </c>
      <c r="H112" s="143">
        <f t="shared" si="39"/>
        <v>0</v>
      </c>
      <c r="I112" s="154"/>
      <c r="J112" s="154"/>
      <c r="K112" s="154"/>
      <c r="L112" s="154"/>
      <c r="M112" s="154"/>
      <c r="N112" s="154"/>
    </row>
    <row r="113" spans="1:17" ht="25.5">
      <c r="A113" s="153" t="s">
        <v>435</v>
      </c>
      <c r="B113" s="152" t="s">
        <v>177</v>
      </c>
      <c r="C113" s="149">
        <v>244</v>
      </c>
      <c r="D113" s="149">
        <v>343</v>
      </c>
      <c r="E113" s="155"/>
      <c r="F113" s="143">
        <f t="shared" si="37"/>
        <v>0</v>
      </c>
      <c r="G113" s="143">
        <f t="shared" si="38"/>
        <v>0</v>
      </c>
      <c r="H113" s="143">
        <f t="shared" si="39"/>
        <v>0</v>
      </c>
      <c r="I113" s="154"/>
      <c r="J113" s="154"/>
      <c r="K113" s="154"/>
      <c r="L113" s="154"/>
      <c r="M113" s="154"/>
      <c r="N113" s="154"/>
    </row>
    <row r="114" spans="1:17" ht="25.5">
      <c r="A114" s="153" t="s">
        <v>434</v>
      </c>
      <c r="B114" s="152" t="s">
        <v>175</v>
      </c>
      <c r="C114" s="149">
        <v>244</v>
      </c>
      <c r="D114" s="149">
        <v>344</v>
      </c>
      <c r="E114" s="155"/>
      <c r="F114" s="143">
        <f t="shared" si="37"/>
        <v>0</v>
      </c>
      <c r="G114" s="143">
        <f t="shared" si="38"/>
        <v>0</v>
      </c>
      <c r="H114" s="143">
        <f t="shared" si="39"/>
        <v>0</v>
      </c>
      <c r="I114" s="154"/>
      <c r="J114" s="154"/>
      <c r="K114" s="154"/>
      <c r="L114" s="154"/>
      <c r="M114" s="154"/>
      <c r="N114" s="154"/>
    </row>
    <row r="115" spans="1:17" ht="25.5">
      <c r="A115" s="153" t="s">
        <v>433</v>
      </c>
      <c r="B115" s="152" t="s">
        <v>173</v>
      </c>
      <c r="C115" s="149">
        <v>244</v>
      </c>
      <c r="D115" s="149">
        <v>345</v>
      </c>
      <c r="E115" s="155"/>
      <c r="F115" s="143">
        <f t="shared" si="37"/>
        <v>0</v>
      </c>
      <c r="G115" s="143">
        <f t="shared" si="38"/>
        <v>0</v>
      </c>
      <c r="H115" s="143">
        <f t="shared" si="39"/>
        <v>0</v>
      </c>
      <c r="I115" s="154"/>
      <c r="J115" s="154"/>
      <c r="K115" s="154"/>
      <c r="L115" s="154"/>
      <c r="M115" s="154"/>
      <c r="N115" s="154"/>
    </row>
    <row r="116" spans="1:17" ht="25.5">
      <c r="A116" s="153" t="s">
        <v>432</v>
      </c>
      <c r="B116" s="152" t="s">
        <v>171</v>
      </c>
      <c r="C116" s="149">
        <v>244</v>
      </c>
      <c r="D116" s="149">
        <v>346</v>
      </c>
      <c r="E116" s="144"/>
      <c r="F116" s="143">
        <f t="shared" si="37"/>
        <v>450000</v>
      </c>
      <c r="G116" s="143">
        <f t="shared" si="38"/>
        <v>150000</v>
      </c>
      <c r="H116" s="143">
        <f t="shared" si="39"/>
        <v>150000</v>
      </c>
      <c r="I116" s="154">
        <v>450000</v>
      </c>
      <c r="J116" s="154">
        <v>150000</v>
      </c>
      <c r="K116" s="154">
        <v>150000</v>
      </c>
      <c r="L116" s="154"/>
      <c r="M116" s="154"/>
      <c r="N116" s="154"/>
    </row>
    <row r="117" spans="1:17" ht="38.25">
      <c r="A117" s="153" t="s">
        <v>431</v>
      </c>
      <c r="B117" s="152" t="s">
        <v>169</v>
      </c>
      <c r="C117" s="149">
        <v>244</v>
      </c>
      <c r="D117" s="149">
        <v>347</v>
      </c>
      <c r="E117" s="144"/>
      <c r="F117" s="143">
        <f t="shared" si="37"/>
        <v>0</v>
      </c>
      <c r="G117" s="143">
        <f t="shared" si="38"/>
        <v>0</v>
      </c>
      <c r="H117" s="143">
        <f t="shared" si="39"/>
        <v>0</v>
      </c>
      <c r="I117" s="154"/>
      <c r="J117" s="154"/>
      <c r="K117" s="154"/>
      <c r="L117" s="154"/>
      <c r="M117" s="154"/>
      <c r="N117" s="154"/>
    </row>
    <row r="118" spans="1:17" ht="38.25">
      <c r="A118" s="153" t="s">
        <v>430</v>
      </c>
      <c r="B118" s="152" t="s">
        <v>167</v>
      </c>
      <c r="C118" s="149">
        <v>244</v>
      </c>
      <c r="D118" s="149">
        <v>349</v>
      </c>
      <c r="E118" s="144"/>
      <c r="F118" s="143">
        <f t="shared" si="37"/>
        <v>100000</v>
      </c>
      <c r="G118" s="143">
        <f t="shared" si="38"/>
        <v>100000</v>
      </c>
      <c r="H118" s="143">
        <f t="shared" si="39"/>
        <v>100000</v>
      </c>
      <c r="I118" s="154">
        <v>100000</v>
      </c>
      <c r="J118" s="154">
        <v>100000</v>
      </c>
      <c r="K118" s="154">
        <v>100000</v>
      </c>
      <c r="L118" s="154"/>
      <c r="M118" s="154"/>
      <c r="N118" s="154"/>
    </row>
    <row r="119" spans="1:17" ht="63.75">
      <c r="A119" s="153" t="s">
        <v>429</v>
      </c>
      <c r="B119" s="152" t="s">
        <v>165</v>
      </c>
      <c r="C119" s="149">
        <v>244</v>
      </c>
      <c r="D119" s="149">
        <v>352</v>
      </c>
      <c r="E119" s="144"/>
      <c r="F119" s="143">
        <f t="shared" si="37"/>
        <v>0</v>
      </c>
      <c r="G119" s="143">
        <f t="shared" si="38"/>
        <v>0</v>
      </c>
      <c r="H119" s="143">
        <f t="shared" si="39"/>
        <v>0</v>
      </c>
      <c r="I119" s="142"/>
      <c r="J119" s="142"/>
      <c r="K119" s="142"/>
      <c r="L119" s="142"/>
      <c r="M119" s="142"/>
      <c r="N119" s="142"/>
    </row>
    <row r="120" spans="1:17" ht="63.75">
      <c r="A120" s="153" t="s">
        <v>428</v>
      </c>
      <c r="B120" s="152" t="s">
        <v>163</v>
      </c>
      <c r="C120" s="149">
        <v>244</v>
      </c>
      <c r="D120" s="149">
        <v>353</v>
      </c>
      <c r="E120" s="145"/>
      <c r="F120" s="143">
        <f t="shared" si="37"/>
        <v>0</v>
      </c>
      <c r="G120" s="143">
        <f t="shared" si="38"/>
        <v>0</v>
      </c>
      <c r="H120" s="143">
        <f t="shared" si="39"/>
        <v>0</v>
      </c>
      <c r="I120" s="151"/>
      <c r="J120" s="151"/>
      <c r="K120" s="151"/>
      <c r="L120" s="151"/>
      <c r="M120" s="151"/>
      <c r="N120" s="151"/>
    </row>
    <row r="121" spans="1:17" ht="51">
      <c r="A121" s="108" t="s">
        <v>67</v>
      </c>
      <c r="B121" s="146" t="s">
        <v>145</v>
      </c>
      <c r="C121" s="145">
        <v>407</v>
      </c>
      <c r="D121" s="145" t="s">
        <v>98</v>
      </c>
      <c r="E121" s="144"/>
      <c r="F121" s="143">
        <f t="shared" si="37"/>
        <v>0</v>
      </c>
      <c r="G121" s="143">
        <f t="shared" si="38"/>
        <v>0</v>
      </c>
      <c r="H121" s="143">
        <f t="shared" si="39"/>
        <v>0</v>
      </c>
      <c r="I121" s="150">
        <f t="shared" ref="I121:N121" si="40">SUM(I123:I124)</f>
        <v>0</v>
      </c>
      <c r="J121" s="150">
        <f t="shared" si="40"/>
        <v>0</v>
      </c>
      <c r="K121" s="150">
        <f t="shared" si="40"/>
        <v>0</v>
      </c>
      <c r="L121" s="150">
        <f t="shared" si="40"/>
        <v>0</v>
      </c>
      <c r="M121" s="150">
        <f t="shared" si="40"/>
        <v>0</v>
      </c>
      <c r="N121" s="150">
        <f t="shared" si="40"/>
        <v>0</v>
      </c>
    </row>
    <row r="122" spans="1:17">
      <c r="A122" s="108"/>
      <c r="B122" s="146" t="s">
        <v>130</v>
      </c>
      <c r="C122" s="145" t="s">
        <v>98</v>
      </c>
      <c r="D122" s="145" t="s">
        <v>98</v>
      </c>
      <c r="E122" s="149" t="s">
        <v>98</v>
      </c>
      <c r="F122" s="148" t="s">
        <v>98</v>
      </c>
      <c r="G122" s="148" t="s">
        <v>98</v>
      </c>
      <c r="H122" s="148" t="s">
        <v>98</v>
      </c>
      <c r="I122" s="147" t="s">
        <v>98</v>
      </c>
      <c r="J122" s="147" t="s">
        <v>98</v>
      </c>
      <c r="K122" s="147" t="s">
        <v>98</v>
      </c>
      <c r="L122" s="147" t="s">
        <v>98</v>
      </c>
      <c r="M122" s="147" t="s">
        <v>98</v>
      </c>
      <c r="N122" s="147" t="s">
        <v>98</v>
      </c>
    </row>
    <row r="123" spans="1:17" ht="25.5">
      <c r="A123" s="108" t="s">
        <v>397</v>
      </c>
      <c r="B123" s="146" t="s">
        <v>143</v>
      </c>
      <c r="C123" s="145">
        <v>407</v>
      </c>
      <c r="D123" s="145">
        <v>228</v>
      </c>
      <c r="E123" s="144"/>
      <c r="F123" s="143">
        <f t="shared" ref="F123:H124" si="41">I123+L123</f>
        <v>0</v>
      </c>
      <c r="G123" s="143">
        <f t="shared" si="41"/>
        <v>0</v>
      </c>
      <c r="H123" s="143">
        <f t="shared" si="41"/>
        <v>0</v>
      </c>
      <c r="I123" s="142"/>
      <c r="J123" s="142"/>
      <c r="K123" s="142"/>
      <c r="L123" s="142"/>
      <c r="M123" s="142"/>
      <c r="N123" s="142"/>
    </row>
    <row r="124" spans="1:17" ht="25.5">
      <c r="A124" s="108" t="s">
        <v>379</v>
      </c>
      <c r="B124" s="146" t="s">
        <v>141</v>
      </c>
      <c r="C124" s="145">
        <v>407</v>
      </c>
      <c r="D124" s="145">
        <v>310</v>
      </c>
      <c r="E124" s="144"/>
      <c r="F124" s="143">
        <f t="shared" si="41"/>
        <v>0</v>
      </c>
      <c r="G124" s="143">
        <f t="shared" si="41"/>
        <v>0</v>
      </c>
      <c r="H124" s="143">
        <f t="shared" si="41"/>
        <v>0</v>
      </c>
      <c r="I124" s="142"/>
      <c r="J124" s="142"/>
      <c r="K124" s="142"/>
      <c r="L124" s="142"/>
      <c r="M124" s="142"/>
      <c r="N124" s="142"/>
    </row>
    <row r="125" spans="1:17">
      <c r="A125" s="141"/>
    </row>
    <row r="126" spans="1:17" s="136" customFormat="1" ht="23.25" customHeight="1">
      <c r="B126" s="530" t="s">
        <v>97</v>
      </c>
      <c r="C126" s="530"/>
      <c r="D126" s="530"/>
      <c r="E126" s="530"/>
      <c r="F126" s="530"/>
      <c r="G126" s="530"/>
      <c r="H126" s="530"/>
      <c r="I126" s="530"/>
      <c r="J126" s="530"/>
      <c r="K126" s="134" t="s">
        <v>93</v>
      </c>
      <c r="L126" s="134"/>
      <c r="M126" s="531"/>
      <c r="N126" s="531"/>
      <c r="O126" s="134"/>
      <c r="P126" s="1"/>
      <c r="Q126" s="1"/>
    </row>
    <row r="127" spans="1:17" s="136" customFormat="1" ht="11.25" customHeight="1">
      <c r="B127" s="134"/>
      <c r="C127" s="134"/>
      <c r="D127" s="134"/>
      <c r="E127" s="134"/>
      <c r="F127" s="134"/>
      <c r="G127" s="134"/>
      <c r="H127" s="134"/>
      <c r="I127" s="134"/>
      <c r="J127" s="134"/>
      <c r="K127" s="140" t="s">
        <v>32</v>
      </c>
      <c r="L127" s="134"/>
      <c r="M127" s="529" t="s">
        <v>91</v>
      </c>
      <c r="N127" s="529"/>
      <c r="O127" s="134"/>
    </row>
    <row r="128" spans="1:17" s="136" customFormat="1" ht="12.75">
      <c r="B128" s="530" t="s">
        <v>96</v>
      </c>
      <c r="C128" s="530"/>
      <c r="D128" s="530"/>
      <c r="E128" s="530"/>
      <c r="F128" s="530"/>
      <c r="G128" s="530"/>
      <c r="H128" s="530"/>
      <c r="I128" s="530"/>
      <c r="J128" s="530"/>
      <c r="K128" s="137" t="s">
        <v>93</v>
      </c>
      <c r="L128" s="134"/>
      <c r="M128" s="531"/>
      <c r="N128" s="531"/>
      <c r="O128" s="134"/>
    </row>
    <row r="129" spans="2:15" s="136" customFormat="1" ht="12.75">
      <c r="B129" s="134"/>
      <c r="C129" s="134"/>
      <c r="D129" s="134"/>
      <c r="E129" s="134"/>
      <c r="F129" s="134"/>
      <c r="G129" s="134"/>
      <c r="H129" s="134"/>
      <c r="I129" s="134"/>
      <c r="J129" s="134"/>
      <c r="K129" s="137" t="s">
        <v>32</v>
      </c>
      <c r="L129" s="134"/>
      <c r="M129" s="529" t="s">
        <v>91</v>
      </c>
      <c r="N129" s="529"/>
      <c r="O129" s="134"/>
    </row>
    <row r="130" spans="2:15" s="136" customFormat="1" ht="12.75">
      <c r="B130" s="530" t="s">
        <v>95</v>
      </c>
      <c r="C130" s="530"/>
      <c r="D130" s="530"/>
      <c r="E130" s="530"/>
      <c r="F130" s="530"/>
      <c r="G130" s="530"/>
      <c r="H130" s="530"/>
      <c r="I130" s="530"/>
      <c r="J130" s="530"/>
      <c r="K130" s="137" t="s">
        <v>93</v>
      </c>
      <c r="L130" s="134"/>
      <c r="M130" s="531"/>
      <c r="N130" s="531"/>
      <c r="O130" s="134"/>
    </row>
    <row r="131" spans="2:15" s="136" customFormat="1" ht="12.75">
      <c r="B131" s="134"/>
      <c r="C131" s="134"/>
      <c r="D131" s="134"/>
      <c r="E131" s="134"/>
      <c r="F131" s="134"/>
      <c r="G131" s="134"/>
      <c r="H131" s="134"/>
      <c r="I131" s="134"/>
      <c r="J131" s="134"/>
      <c r="K131" s="137" t="s">
        <v>32</v>
      </c>
      <c r="L131" s="134"/>
      <c r="M131" s="529" t="s">
        <v>91</v>
      </c>
      <c r="N131" s="529"/>
      <c r="O131" s="134"/>
    </row>
    <row r="132" spans="2:15" s="136" customFormat="1" ht="12.75">
      <c r="B132" s="530" t="s">
        <v>94</v>
      </c>
      <c r="C132" s="530"/>
      <c r="D132" s="530"/>
      <c r="E132" s="530"/>
      <c r="F132" s="134"/>
      <c r="G132" s="134"/>
      <c r="H132" s="134"/>
      <c r="I132" s="134"/>
      <c r="J132" s="134"/>
      <c r="K132" s="137" t="s">
        <v>93</v>
      </c>
      <c r="L132" s="134"/>
      <c r="M132" s="531"/>
      <c r="N132" s="531"/>
      <c r="O132" s="134"/>
    </row>
    <row r="133" spans="2:15" s="136" customFormat="1" ht="12" customHeight="1">
      <c r="B133" s="139" t="s">
        <v>92</v>
      </c>
      <c r="C133" s="139"/>
      <c r="D133" s="139"/>
      <c r="E133" s="138"/>
      <c r="F133" s="134"/>
      <c r="G133" s="134"/>
      <c r="H133" s="134"/>
      <c r="I133" s="134"/>
      <c r="J133" s="134"/>
      <c r="K133" s="137" t="s">
        <v>32</v>
      </c>
      <c r="L133" s="134"/>
      <c r="M133" s="529" t="s">
        <v>91</v>
      </c>
      <c r="N133" s="529"/>
      <c r="O133" s="134"/>
    </row>
    <row r="134" spans="2:15" s="136" customFormat="1" ht="12.75">
      <c r="B134" s="134" t="s">
        <v>22</v>
      </c>
      <c r="C134" s="134"/>
      <c r="D134" s="134"/>
      <c r="E134" s="135"/>
      <c r="F134" s="134"/>
      <c r="G134" s="135"/>
      <c r="H134" s="135"/>
      <c r="I134" s="134"/>
      <c r="J134" s="134"/>
      <c r="K134" s="134"/>
      <c r="L134" s="134"/>
      <c r="M134" s="134"/>
      <c r="N134" s="134"/>
      <c r="O134" s="134"/>
    </row>
    <row r="135" spans="2:15">
      <c r="B135" s="134"/>
      <c r="C135" s="134"/>
      <c r="D135" s="134"/>
      <c r="E135" s="134"/>
      <c r="F135" s="134"/>
      <c r="G135" s="135"/>
      <c r="H135" s="135"/>
      <c r="I135" s="134"/>
      <c r="J135" s="134"/>
      <c r="K135" s="134"/>
      <c r="L135" s="134"/>
      <c r="M135" s="134"/>
      <c r="N135" s="134"/>
      <c r="O135" s="134"/>
    </row>
  </sheetData>
  <mergeCells count="24">
    <mergeCell ref="M133:N133"/>
    <mergeCell ref="B126:J126"/>
    <mergeCell ref="B128:J128"/>
    <mergeCell ref="B130:J130"/>
    <mergeCell ref="B132:E132"/>
    <mergeCell ref="M127:N127"/>
    <mergeCell ref="M132:N132"/>
    <mergeCell ref="M129:N129"/>
    <mergeCell ref="M128:N128"/>
    <mergeCell ref="M126:N126"/>
    <mergeCell ref="M131:N131"/>
    <mergeCell ref="M130:N130"/>
    <mergeCell ref="A4:A7"/>
    <mergeCell ref="B1:N1"/>
    <mergeCell ref="B4:B7"/>
    <mergeCell ref="E4:E7"/>
    <mergeCell ref="F4:N4"/>
    <mergeCell ref="F5:H6"/>
    <mergeCell ref="I5:N5"/>
    <mergeCell ref="F2:N2"/>
    <mergeCell ref="I6:K6"/>
    <mergeCell ref="L6:N6"/>
    <mergeCell ref="C4:C7"/>
    <mergeCell ref="D4:D7"/>
  </mergeCells>
  <pageMargins left="0.70866141732283472" right="0.39370078740157483" top="0.35433070866141736" bottom="0.35433070866141736" header="0.31496062992125984" footer="0.31496062992125984"/>
  <pageSetup paperSize="9" scale="65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10.42578125" style="1" customWidth="1"/>
    <col min="2" max="2" width="31.140625" style="1" customWidth="1"/>
    <col min="3" max="3" width="6.5703125" style="1" customWidth="1"/>
    <col min="4" max="4" width="9.28515625" style="1" customWidth="1"/>
    <col min="5" max="5" width="6.7109375" style="1" customWidth="1"/>
    <col min="6" max="6" width="14.7109375" style="1" customWidth="1"/>
    <col min="7" max="8" width="14.7109375" style="2" customWidth="1"/>
    <col min="9" max="14" width="14.7109375" style="1" customWidth="1"/>
    <col min="15" max="17" width="17.42578125" style="1" customWidth="1"/>
    <col min="18" max="19" width="17.28515625" style="1" customWidth="1"/>
    <col min="20" max="16384" width="9.140625" style="1"/>
  </cols>
  <sheetData>
    <row r="1" spans="1:14">
      <c r="A1" s="165"/>
      <c r="B1" s="499" t="s">
        <v>521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31.5" customHeight="1">
      <c r="A2" s="165"/>
      <c r="B2" s="167"/>
      <c r="C2" s="167"/>
      <c r="D2" s="167"/>
      <c r="E2" s="167"/>
      <c r="F2" s="524" t="s">
        <v>524</v>
      </c>
      <c r="G2" s="524"/>
      <c r="H2" s="524"/>
      <c r="I2" s="524"/>
      <c r="J2" s="524"/>
      <c r="K2" s="524"/>
      <c r="L2" s="524"/>
      <c r="M2" s="524"/>
      <c r="N2" s="524"/>
    </row>
    <row r="3" spans="1:14">
      <c r="A3" s="165"/>
      <c r="B3" s="166"/>
      <c r="C3" s="166"/>
      <c r="D3" s="166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>
      <c r="A4" s="504" t="s">
        <v>89</v>
      </c>
      <c r="B4" s="504" t="s">
        <v>88</v>
      </c>
      <c r="C4" s="528" t="s">
        <v>519</v>
      </c>
      <c r="D4" s="504" t="s">
        <v>425</v>
      </c>
      <c r="E4" s="521" t="s">
        <v>518</v>
      </c>
      <c r="F4" s="522" t="s">
        <v>523</v>
      </c>
      <c r="G4" s="522"/>
      <c r="H4" s="522"/>
      <c r="I4" s="522"/>
      <c r="J4" s="522"/>
      <c r="K4" s="522"/>
      <c r="L4" s="522"/>
      <c r="M4" s="522"/>
      <c r="N4" s="522"/>
    </row>
    <row r="5" spans="1:14">
      <c r="A5" s="504"/>
      <c r="B5" s="504"/>
      <c r="C5" s="528"/>
      <c r="D5" s="504"/>
      <c r="E5" s="521"/>
      <c r="F5" s="523" t="s">
        <v>516</v>
      </c>
      <c r="G5" s="523"/>
      <c r="H5" s="523"/>
      <c r="I5" s="522" t="s">
        <v>130</v>
      </c>
      <c r="J5" s="522"/>
      <c r="K5" s="522"/>
      <c r="L5" s="522"/>
      <c r="M5" s="522"/>
      <c r="N5" s="522"/>
    </row>
    <row r="6" spans="1:14" ht="57.75" customHeight="1">
      <c r="A6" s="504"/>
      <c r="B6" s="504"/>
      <c r="C6" s="528"/>
      <c r="D6" s="504"/>
      <c r="E6" s="521"/>
      <c r="F6" s="523"/>
      <c r="G6" s="523"/>
      <c r="H6" s="523"/>
      <c r="I6" s="525" t="s">
        <v>515</v>
      </c>
      <c r="J6" s="526"/>
      <c r="K6" s="527"/>
      <c r="L6" s="525" t="s">
        <v>522</v>
      </c>
      <c r="M6" s="526"/>
      <c r="N6" s="527"/>
    </row>
    <row r="7" spans="1:14" ht="38.25">
      <c r="A7" s="504"/>
      <c r="B7" s="504"/>
      <c r="C7" s="528"/>
      <c r="D7" s="504"/>
      <c r="E7" s="521"/>
      <c r="F7" s="164" t="s">
        <v>513</v>
      </c>
      <c r="G7" s="164" t="s">
        <v>512</v>
      </c>
      <c r="H7" s="164" t="s">
        <v>511</v>
      </c>
      <c r="I7" s="164" t="s">
        <v>513</v>
      </c>
      <c r="J7" s="164" t="s">
        <v>512</v>
      </c>
      <c r="K7" s="164" t="s">
        <v>511</v>
      </c>
      <c r="L7" s="164" t="s">
        <v>513</v>
      </c>
      <c r="M7" s="164" t="s">
        <v>512</v>
      </c>
      <c r="N7" s="164" t="s">
        <v>511</v>
      </c>
    </row>
    <row r="8" spans="1:14" ht="25.5">
      <c r="A8" s="157"/>
      <c r="B8" s="162" t="s">
        <v>510</v>
      </c>
      <c r="C8" s="149" t="s">
        <v>98</v>
      </c>
      <c r="D8" s="149" t="s">
        <v>98</v>
      </c>
      <c r="E8" s="158" t="s">
        <v>55</v>
      </c>
      <c r="F8" s="143">
        <f t="shared" ref="F8:H10" si="0">I8+L8</f>
        <v>6333539.9900000002</v>
      </c>
      <c r="G8" s="143">
        <f t="shared" si="0"/>
        <v>4892866.9799999995</v>
      </c>
      <c r="H8" s="143">
        <f t="shared" si="0"/>
        <v>4892866.9799999995</v>
      </c>
      <c r="I8" s="143">
        <f t="shared" ref="I8:N8" si="1">I9+I67</f>
        <v>6333539.9900000002</v>
      </c>
      <c r="J8" s="143">
        <f t="shared" si="1"/>
        <v>4892866.9799999995</v>
      </c>
      <c r="K8" s="143">
        <f t="shared" si="1"/>
        <v>4892866.9799999995</v>
      </c>
      <c r="L8" s="143">
        <f t="shared" si="1"/>
        <v>0</v>
      </c>
      <c r="M8" s="143">
        <f t="shared" si="1"/>
        <v>0</v>
      </c>
      <c r="N8" s="143">
        <f t="shared" si="1"/>
        <v>0</v>
      </c>
    </row>
    <row r="9" spans="1:14" ht="38.25">
      <c r="A9" s="163" t="s">
        <v>415</v>
      </c>
      <c r="B9" s="162" t="s">
        <v>509</v>
      </c>
      <c r="C9" s="149" t="s">
        <v>98</v>
      </c>
      <c r="D9" s="149" t="s">
        <v>98</v>
      </c>
      <c r="E9" s="158" t="s">
        <v>55</v>
      </c>
      <c r="F9" s="143">
        <f t="shared" si="0"/>
        <v>4496470.3</v>
      </c>
      <c r="G9" s="143">
        <f t="shared" si="0"/>
        <v>0</v>
      </c>
      <c r="H9" s="143">
        <f t="shared" si="0"/>
        <v>0</v>
      </c>
      <c r="I9" s="143">
        <f t="shared" ref="I9:N9" si="2">I10+I19+I63</f>
        <v>4496470.3</v>
      </c>
      <c r="J9" s="143">
        <f t="shared" si="2"/>
        <v>0</v>
      </c>
      <c r="K9" s="143">
        <f t="shared" si="2"/>
        <v>0</v>
      </c>
      <c r="L9" s="143">
        <f t="shared" si="2"/>
        <v>0</v>
      </c>
      <c r="M9" s="143">
        <f t="shared" si="2"/>
        <v>0</v>
      </c>
      <c r="N9" s="143">
        <f t="shared" si="2"/>
        <v>0</v>
      </c>
    </row>
    <row r="10" spans="1:14" ht="51">
      <c r="A10" s="108" t="s">
        <v>84</v>
      </c>
      <c r="B10" s="146" t="s">
        <v>246</v>
      </c>
      <c r="C10" s="145">
        <v>243</v>
      </c>
      <c r="D10" s="145" t="s">
        <v>98</v>
      </c>
      <c r="E10" s="158"/>
      <c r="F10" s="143">
        <f t="shared" si="0"/>
        <v>0</v>
      </c>
      <c r="G10" s="143">
        <f t="shared" si="0"/>
        <v>0</v>
      </c>
      <c r="H10" s="143">
        <f t="shared" si="0"/>
        <v>0</v>
      </c>
      <c r="I10" s="143">
        <f t="shared" ref="I10:N10" si="3">I12+I16+I17+I18</f>
        <v>0</v>
      </c>
      <c r="J10" s="143">
        <f t="shared" si="3"/>
        <v>0</v>
      </c>
      <c r="K10" s="143">
        <f t="shared" si="3"/>
        <v>0</v>
      </c>
      <c r="L10" s="143">
        <f t="shared" si="3"/>
        <v>0</v>
      </c>
      <c r="M10" s="143">
        <f t="shared" si="3"/>
        <v>0</v>
      </c>
      <c r="N10" s="143">
        <f t="shared" si="3"/>
        <v>0</v>
      </c>
    </row>
    <row r="11" spans="1:14">
      <c r="A11" s="108"/>
      <c r="B11" s="146" t="s">
        <v>130</v>
      </c>
      <c r="C11" s="145" t="s">
        <v>98</v>
      </c>
      <c r="D11" s="145" t="s">
        <v>98</v>
      </c>
      <c r="E11" s="145" t="s">
        <v>98</v>
      </c>
      <c r="F11" s="147" t="s">
        <v>98</v>
      </c>
      <c r="G11" s="147" t="s">
        <v>98</v>
      </c>
      <c r="H11" s="147" t="s">
        <v>98</v>
      </c>
      <c r="I11" s="147" t="s">
        <v>98</v>
      </c>
      <c r="J11" s="147" t="s">
        <v>98</v>
      </c>
      <c r="K11" s="147" t="s">
        <v>98</v>
      </c>
      <c r="L11" s="147" t="s">
        <v>98</v>
      </c>
      <c r="M11" s="147" t="s">
        <v>98</v>
      </c>
      <c r="N11" s="147" t="s">
        <v>98</v>
      </c>
    </row>
    <row r="12" spans="1:14" ht="25.5">
      <c r="A12" s="108" t="s">
        <v>82</v>
      </c>
      <c r="B12" s="152" t="s">
        <v>226</v>
      </c>
      <c r="C12" s="145">
        <v>243</v>
      </c>
      <c r="D12" s="145">
        <v>225</v>
      </c>
      <c r="E12" s="158"/>
      <c r="F12" s="143">
        <f>I12+L12</f>
        <v>0</v>
      </c>
      <c r="G12" s="143">
        <f>J12+M12</f>
        <v>0</v>
      </c>
      <c r="H12" s="143">
        <f>K12+N12</f>
        <v>0</v>
      </c>
      <c r="I12" s="143">
        <f t="shared" ref="I12:N12" si="4">SUM(I14:I15)</f>
        <v>0</v>
      </c>
      <c r="J12" s="143">
        <f t="shared" si="4"/>
        <v>0</v>
      </c>
      <c r="K12" s="143">
        <f t="shared" si="4"/>
        <v>0</v>
      </c>
      <c r="L12" s="143">
        <f t="shared" si="4"/>
        <v>0</v>
      </c>
      <c r="M12" s="143">
        <f t="shared" si="4"/>
        <v>0</v>
      </c>
      <c r="N12" s="143">
        <f t="shared" si="4"/>
        <v>0</v>
      </c>
    </row>
    <row r="13" spans="1:14">
      <c r="A13" s="108"/>
      <c r="B13" s="152" t="s">
        <v>61</v>
      </c>
      <c r="C13" s="145" t="s">
        <v>98</v>
      </c>
      <c r="D13" s="145" t="s">
        <v>98</v>
      </c>
      <c r="E13" s="145" t="s">
        <v>98</v>
      </c>
      <c r="F13" s="147" t="s">
        <v>98</v>
      </c>
      <c r="G13" s="147" t="s">
        <v>98</v>
      </c>
      <c r="H13" s="147" t="s">
        <v>98</v>
      </c>
      <c r="I13" s="147" t="s">
        <v>98</v>
      </c>
      <c r="J13" s="147" t="s">
        <v>98</v>
      </c>
      <c r="K13" s="147" t="s">
        <v>98</v>
      </c>
      <c r="L13" s="147" t="s">
        <v>98</v>
      </c>
      <c r="M13" s="147" t="s">
        <v>98</v>
      </c>
      <c r="N13" s="147" t="s">
        <v>98</v>
      </c>
    </row>
    <row r="14" spans="1:14">
      <c r="A14" s="108" t="s">
        <v>508</v>
      </c>
      <c r="B14" s="146" t="s">
        <v>243</v>
      </c>
      <c r="C14" s="145">
        <v>243</v>
      </c>
      <c r="D14" s="145">
        <v>225</v>
      </c>
      <c r="E14" s="158"/>
      <c r="F14" s="143">
        <f t="shared" ref="F14:H19" si="5">I14+L14</f>
        <v>0</v>
      </c>
      <c r="G14" s="143">
        <f t="shared" si="5"/>
        <v>0</v>
      </c>
      <c r="H14" s="143">
        <f t="shared" si="5"/>
        <v>0</v>
      </c>
      <c r="I14" s="154"/>
      <c r="J14" s="154"/>
      <c r="K14" s="154"/>
      <c r="L14" s="154"/>
      <c r="M14" s="154"/>
      <c r="N14" s="154"/>
    </row>
    <row r="15" spans="1:14" ht="38.25">
      <c r="A15" s="108" t="s">
        <v>507</v>
      </c>
      <c r="B15" s="146" t="s">
        <v>241</v>
      </c>
      <c r="C15" s="145">
        <v>243</v>
      </c>
      <c r="D15" s="145">
        <v>225</v>
      </c>
      <c r="E15" s="149"/>
      <c r="F15" s="143">
        <f t="shared" si="5"/>
        <v>0</v>
      </c>
      <c r="G15" s="143">
        <f t="shared" si="5"/>
        <v>0</v>
      </c>
      <c r="H15" s="143">
        <f t="shared" si="5"/>
        <v>0</v>
      </c>
      <c r="I15" s="156"/>
      <c r="J15" s="156"/>
      <c r="K15" s="156"/>
      <c r="L15" s="156"/>
      <c r="M15" s="156"/>
      <c r="N15" s="156"/>
    </row>
    <row r="16" spans="1:14" ht="12.75" customHeight="1">
      <c r="A16" s="153" t="s">
        <v>506</v>
      </c>
      <c r="B16" s="152" t="s">
        <v>212</v>
      </c>
      <c r="C16" s="149">
        <v>243</v>
      </c>
      <c r="D16" s="149">
        <v>226</v>
      </c>
      <c r="E16" s="158"/>
      <c r="F16" s="143">
        <f t="shared" si="5"/>
        <v>0</v>
      </c>
      <c r="G16" s="143">
        <f t="shared" si="5"/>
        <v>0</v>
      </c>
      <c r="H16" s="143">
        <f t="shared" si="5"/>
        <v>0</v>
      </c>
      <c r="I16" s="154"/>
      <c r="J16" s="154"/>
      <c r="K16" s="154"/>
      <c r="L16" s="154"/>
      <c r="M16" s="154"/>
      <c r="N16" s="154"/>
    </row>
    <row r="17" spans="1:256" ht="25.5">
      <c r="A17" s="153" t="s">
        <v>505</v>
      </c>
      <c r="B17" s="152" t="s">
        <v>143</v>
      </c>
      <c r="C17" s="149">
        <v>243</v>
      </c>
      <c r="D17" s="149">
        <v>228</v>
      </c>
      <c r="E17" s="158"/>
      <c r="F17" s="143">
        <f t="shared" si="5"/>
        <v>0</v>
      </c>
      <c r="G17" s="143">
        <f t="shared" si="5"/>
        <v>0</v>
      </c>
      <c r="H17" s="143">
        <f t="shared" si="5"/>
        <v>0</v>
      </c>
      <c r="I17" s="154"/>
      <c r="J17" s="154"/>
      <c r="K17" s="154"/>
      <c r="L17" s="154"/>
      <c r="M17" s="154"/>
      <c r="N17" s="154"/>
    </row>
    <row r="18" spans="1:256" ht="25.5">
      <c r="A18" s="153" t="s">
        <v>504</v>
      </c>
      <c r="B18" s="152" t="s">
        <v>141</v>
      </c>
      <c r="C18" s="149">
        <v>243</v>
      </c>
      <c r="D18" s="149">
        <v>310</v>
      </c>
      <c r="E18" s="158"/>
      <c r="F18" s="143">
        <f t="shared" si="5"/>
        <v>0</v>
      </c>
      <c r="G18" s="143">
        <f t="shared" si="5"/>
        <v>0</v>
      </c>
      <c r="H18" s="143">
        <f t="shared" si="5"/>
        <v>0</v>
      </c>
      <c r="I18" s="154"/>
      <c r="J18" s="154"/>
      <c r="K18" s="154"/>
      <c r="L18" s="154"/>
      <c r="M18" s="154"/>
      <c r="N18" s="154"/>
    </row>
    <row r="19" spans="1:256" ht="51">
      <c r="A19" s="153" t="s">
        <v>81</v>
      </c>
      <c r="B19" s="152" t="s">
        <v>236</v>
      </c>
      <c r="C19" s="149">
        <v>244</v>
      </c>
      <c r="D19" s="149" t="s">
        <v>98</v>
      </c>
      <c r="E19" s="158"/>
      <c r="F19" s="143">
        <f t="shared" si="5"/>
        <v>4496470.3</v>
      </c>
      <c r="G19" s="143">
        <f t="shared" si="5"/>
        <v>0</v>
      </c>
      <c r="H19" s="143">
        <f t="shared" si="5"/>
        <v>0</v>
      </c>
      <c r="I19" s="143">
        <f t="shared" ref="I19:N19" si="6">SUM(I21:I25)+I33+I40+I41+I42+I43+I50+I51+I61+I62</f>
        <v>4496470.3</v>
      </c>
      <c r="J19" s="143">
        <f t="shared" si="6"/>
        <v>0</v>
      </c>
      <c r="K19" s="143">
        <f t="shared" si="6"/>
        <v>0</v>
      </c>
      <c r="L19" s="143">
        <f t="shared" si="6"/>
        <v>0</v>
      </c>
      <c r="M19" s="143">
        <f t="shared" si="6"/>
        <v>0</v>
      </c>
      <c r="N19" s="143">
        <f t="shared" si="6"/>
        <v>0</v>
      </c>
    </row>
    <row r="20" spans="1:256">
      <c r="A20" s="153"/>
      <c r="B20" s="152" t="s">
        <v>130</v>
      </c>
      <c r="C20" s="149" t="s">
        <v>98</v>
      </c>
      <c r="D20" s="149" t="s">
        <v>98</v>
      </c>
      <c r="E20" s="149" t="s">
        <v>98</v>
      </c>
      <c r="F20" s="148" t="s">
        <v>98</v>
      </c>
      <c r="G20" s="148" t="s">
        <v>98</v>
      </c>
      <c r="H20" s="148" t="s">
        <v>98</v>
      </c>
      <c r="I20" s="148" t="s">
        <v>98</v>
      </c>
      <c r="J20" s="148" t="s">
        <v>98</v>
      </c>
      <c r="K20" s="148" t="s">
        <v>98</v>
      </c>
      <c r="L20" s="148" t="s">
        <v>98</v>
      </c>
      <c r="M20" s="148" t="s">
        <v>98</v>
      </c>
      <c r="N20" s="148" t="s">
        <v>98</v>
      </c>
    </row>
    <row r="21" spans="1:256">
      <c r="A21" s="153" t="s">
        <v>79</v>
      </c>
      <c r="B21" s="152" t="s">
        <v>234</v>
      </c>
      <c r="C21" s="149">
        <v>244</v>
      </c>
      <c r="D21" s="149">
        <v>221</v>
      </c>
      <c r="E21" s="158"/>
      <c r="F21" s="143">
        <f t="shared" ref="F21:H25" si="7">I21+L21</f>
        <v>80000</v>
      </c>
      <c r="G21" s="143">
        <f t="shared" si="7"/>
        <v>0</v>
      </c>
      <c r="H21" s="143">
        <f t="shared" si="7"/>
        <v>0</v>
      </c>
      <c r="I21" s="154">
        <v>80000</v>
      </c>
      <c r="J21" s="154"/>
      <c r="K21" s="154"/>
      <c r="L21" s="154"/>
      <c r="M21" s="154"/>
      <c r="N21" s="154"/>
    </row>
    <row r="22" spans="1:256">
      <c r="A22" s="153" t="s">
        <v>503</v>
      </c>
      <c r="B22" s="152" t="s">
        <v>232</v>
      </c>
      <c r="C22" s="149">
        <v>244</v>
      </c>
      <c r="D22" s="149">
        <v>222</v>
      </c>
      <c r="E22" s="149"/>
      <c r="F22" s="143">
        <f t="shared" si="7"/>
        <v>0</v>
      </c>
      <c r="G22" s="143">
        <f t="shared" si="7"/>
        <v>0</v>
      </c>
      <c r="H22" s="143">
        <f t="shared" si="7"/>
        <v>0</v>
      </c>
      <c r="I22" s="156"/>
      <c r="J22" s="156"/>
      <c r="K22" s="156"/>
      <c r="L22" s="156"/>
      <c r="M22" s="156"/>
      <c r="N22" s="156"/>
    </row>
    <row r="23" spans="1:256">
      <c r="A23" s="153" t="s">
        <v>502</v>
      </c>
      <c r="B23" s="152" t="s">
        <v>230</v>
      </c>
      <c r="C23" s="149">
        <v>244</v>
      </c>
      <c r="D23" s="149">
        <v>223</v>
      </c>
      <c r="E23" s="158"/>
      <c r="F23" s="143">
        <f t="shared" si="7"/>
        <v>2600470.2999999998</v>
      </c>
      <c r="G23" s="143">
        <f t="shared" si="7"/>
        <v>0</v>
      </c>
      <c r="H23" s="143">
        <f t="shared" si="7"/>
        <v>0</v>
      </c>
      <c r="I23" s="154">
        <v>2600470.2999999998</v>
      </c>
      <c r="J23" s="154"/>
      <c r="K23" s="154"/>
      <c r="L23" s="154"/>
      <c r="M23" s="154"/>
      <c r="N23" s="154"/>
    </row>
    <row r="24" spans="1:256" s="4" customFormat="1" ht="25.5">
      <c r="A24" s="153" t="s">
        <v>501</v>
      </c>
      <c r="B24" s="152" t="s">
        <v>228</v>
      </c>
      <c r="C24" s="149">
        <v>244</v>
      </c>
      <c r="D24" s="149">
        <v>224</v>
      </c>
      <c r="E24" s="158"/>
      <c r="F24" s="143">
        <f t="shared" si="7"/>
        <v>0</v>
      </c>
      <c r="G24" s="143">
        <f t="shared" si="7"/>
        <v>0</v>
      </c>
      <c r="H24" s="143">
        <f t="shared" si="7"/>
        <v>0</v>
      </c>
      <c r="I24" s="154"/>
      <c r="J24" s="154"/>
      <c r="K24" s="154"/>
      <c r="L24" s="154"/>
      <c r="M24" s="154"/>
      <c r="N24" s="154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161"/>
      <c r="HL24" s="161"/>
      <c r="HM24" s="161"/>
      <c r="HN24" s="161"/>
      <c r="HO24" s="161"/>
      <c r="HP24" s="161"/>
      <c r="HQ24" s="161"/>
      <c r="HR24" s="161"/>
      <c r="HS24" s="161"/>
      <c r="HT24" s="161"/>
      <c r="HU24" s="161"/>
      <c r="HV24" s="161"/>
      <c r="HW24" s="161"/>
      <c r="HX24" s="161"/>
      <c r="HY24" s="161"/>
      <c r="HZ24" s="161"/>
      <c r="IA24" s="161"/>
      <c r="IB24" s="161"/>
      <c r="IC24" s="161"/>
      <c r="ID24" s="161"/>
      <c r="IE24" s="161"/>
      <c r="IF24" s="161"/>
      <c r="IG24" s="161"/>
      <c r="IH24" s="161"/>
      <c r="II24" s="161"/>
      <c r="IJ24" s="161"/>
      <c r="IK24" s="161"/>
      <c r="IL24" s="161"/>
      <c r="IM24" s="161"/>
      <c r="IN24" s="161"/>
      <c r="IO24" s="161"/>
      <c r="IP24" s="161"/>
      <c r="IQ24" s="161"/>
      <c r="IR24" s="161"/>
      <c r="IS24" s="161"/>
      <c r="IT24" s="161"/>
      <c r="IU24" s="161"/>
      <c r="IV24" s="161"/>
    </row>
    <row r="25" spans="1:256" ht="25.5">
      <c r="A25" s="153" t="s">
        <v>500</v>
      </c>
      <c r="B25" s="152" t="s">
        <v>226</v>
      </c>
      <c r="C25" s="149">
        <v>244</v>
      </c>
      <c r="D25" s="149">
        <v>225</v>
      </c>
      <c r="E25" s="158"/>
      <c r="F25" s="143">
        <f t="shared" si="7"/>
        <v>1176000</v>
      </c>
      <c r="G25" s="143">
        <f t="shared" si="7"/>
        <v>0</v>
      </c>
      <c r="H25" s="143">
        <f t="shared" si="7"/>
        <v>0</v>
      </c>
      <c r="I25" s="143">
        <f t="shared" ref="I25:N25" si="8">SUM(I27:I32)</f>
        <v>1176000</v>
      </c>
      <c r="J25" s="143">
        <f t="shared" si="8"/>
        <v>0</v>
      </c>
      <c r="K25" s="143">
        <f t="shared" si="8"/>
        <v>0</v>
      </c>
      <c r="L25" s="143">
        <f t="shared" si="8"/>
        <v>0</v>
      </c>
      <c r="M25" s="143">
        <f t="shared" si="8"/>
        <v>0</v>
      </c>
      <c r="N25" s="143">
        <f t="shared" si="8"/>
        <v>0</v>
      </c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161"/>
      <c r="HL25" s="161"/>
      <c r="HM25" s="161"/>
      <c r="HN25" s="161"/>
      <c r="HO25" s="161"/>
      <c r="HP25" s="161"/>
      <c r="HQ25" s="161"/>
      <c r="HR25" s="161"/>
      <c r="HS25" s="161"/>
      <c r="HT25" s="161"/>
      <c r="HU25" s="161"/>
      <c r="HV25" s="161"/>
      <c r="HW25" s="161"/>
      <c r="HX25" s="161"/>
      <c r="HY25" s="161"/>
      <c r="HZ25" s="161"/>
      <c r="IA25" s="161"/>
      <c r="IB25" s="161"/>
      <c r="IC25" s="161"/>
      <c r="ID25" s="161"/>
      <c r="IE25" s="161"/>
      <c r="IF25" s="161"/>
      <c r="IG25" s="161"/>
      <c r="IH25" s="161"/>
      <c r="II25" s="161"/>
      <c r="IJ25" s="161"/>
      <c r="IK25" s="161"/>
      <c r="IL25" s="161"/>
      <c r="IM25" s="161"/>
      <c r="IN25" s="161"/>
      <c r="IO25" s="161"/>
      <c r="IP25" s="161"/>
      <c r="IQ25" s="161"/>
      <c r="IR25" s="161"/>
      <c r="IS25" s="161"/>
      <c r="IT25" s="161"/>
      <c r="IU25" s="161"/>
      <c r="IV25" s="161"/>
    </row>
    <row r="26" spans="1:256">
      <c r="A26" s="153"/>
      <c r="B26" s="152" t="s">
        <v>61</v>
      </c>
      <c r="C26" s="149" t="s">
        <v>98</v>
      </c>
      <c r="D26" s="149" t="s">
        <v>98</v>
      </c>
      <c r="E26" s="149" t="s">
        <v>98</v>
      </c>
      <c r="F26" s="148" t="s">
        <v>98</v>
      </c>
      <c r="G26" s="148" t="s">
        <v>98</v>
      </c>
      <c r="H26" s="148" t="s">
        <v>98</v>
      </c>
      <c r="I26" s="148" t="s">
        <v>98</v>
      </c>
      <c r="J26" s="148" t="s">
        <v>98</v>
      </c>
      <c r="K26" s="148" t="s">
        <v>98</v>
      </c>
      <c r="L26" s="148" t="s">
        <v>98</v>
      </c>
      <c r="M26" s="148" t="s">
        <v>98</v>
      </c>
      <c r="N26" s="148" t="s">
        <v>98</v>
      </c>
    </row>
    <row r="27" spans="1:256" ht="38.25">
      <c r="A27" s="153" t="s">
        <v>499</v>
      </c>
      <c r="B27" s="152" t="s">
        <v>224</v>
      </c>
      <c r="C27" s="149">
        <v>244</v>
      </c>
      <c r="D27" s="149">
        <v>225</v>
      </c>
      <c r="E27" s="158"/>
      <c r="F27" s="143">
        <f t="shared" ref="F27:H33" si="9">I27+L27</f>
        <v>432000</v>
      </c>
      <c r="G27" s="143">
        <f t="shared" si="9"/>
        <v>0</v>
      </c>
      <c r="H27" s="143">
        <f t="shared" si="9"/>
        <v>0</v>
      </c>
      <c r="I27" s="154">
        <v>432000</v>
      </c>
      <c r="J27" s="154"/>
      <c r="K27" s="154"/>
      <c r="L27" s="154"/>
      <c r="M27" s="154"/>
      <c r="N27" s="154"/>
    </row>
    <row r="28" spans="1:256" ht="38.25">
      <c r="A28" s="153" t="s">
        <v>498</v>
      </c>
      <c r="B28" s="152" t="s">
        <v>222</v>
      </c>
      <c r="C28" s="149">
        <v>244</v>
      </c>
      <c r="D28" s="149">
        <v>225</v>
      </c>
      <c r="E28" s="158"/>
      <c r="F28" s="143">
        <f t="shared" si="9"/>
        <v>0</v>
      </c>
      <c r="G28" s="143">
        <f t="shared" si="9"/>
        <v>0</v>
      </c>
      <c r="H28" s="143">
        <f t="shared" si="9"/>
        <v>0</v>
      </c>
      <c r="I28" s="154"/>
      <c r="J28" s="154"/>
      <c r="K28" s="154"/>
      <c r="L28" s="154"/>
      <c r="M28" s="154"/>
      <c r="N28" s="154"/>
    </row>
    <row r="29" spans="1:256">
      <c r="A29" s="153" t="s">
        <v>497</v>
      </c>
      <c r="B29" s="152" t="s">
        <v>220</v>
      </c>
      <c r="C29" s="149">
        <v>244</v>
      </c>
      <c r="D29" s="149">
        <v>225</v>
      </c>
      <c r="E29" s="158"/>
      <c r="F29" s="143">
        <f t="shared" si="9"/>
        <v>744000</v>
      </c>
      <c r="G29" s="143">
        <f t="shared" si="9"/>
        <v>0</v>
      </c>
      <c r="H29" s="143">
        <f t="shared" si="9"/>
        <v>0</v>
      </c>
      <c r="I29" s="154">
        <v>744000</v>
      </c>
      <c r="J29" s="154"/>
      <c r="K29" s="154"/>
      <c r="L29" s="154"/>
      <c r="M29" s="154"/>
      <c r="N29" s="154"/>
    </row>
    <row r="30" spans="1:256">
      <c r="A30" s="153" t="s">
        <v>496</v>
      </c>
      <c r="B30" s="152" t="s">
        <v>218</v>
      </c>
      <c r="C30" s="149">
        <v>244</v>
      </c>
      <c r="D30" s="149">
        <v>225</v>
      </c>
      <c r="E30" s="149"/>
      <c r="F30" s="143">
        <f t="shared" si="9"/>
        <v>0</v>
      </c>
      <c r="G30" s="143">
        <f t="shared" si="9"/>
        <v>0</v>
      </c>
      <c r="H30" s="143">
        <f t="shared" si="9"/>
        <v>0</v>
      </c>
      <c r="I30" s="156"/>
      <c r="J30" s="156"/>
      <c r="K30" s="156"/>
      <c r="L30" s="156"/>
      <c r="M30" s="156"/>
      <c r="N30" s="156"/>
    </row>
    <row r="31" spans="1:256">
      <c r="A31" s="153" t="s">
        <v>495</v>
      </c>
      <c r="B31" s="152" t="s">
        <v>216</v>
      </c>
      <c r="C31" s="149">
        <v>244</v>
      </c>
      <c r="D31" s="149">
        <v>225</v>
      </c>
      <c r="E31" s="158"/>
      <c r="F31" s="143">
        <f t="shared" si="9"/>
        <v>0</v>
      </c>
      <c r="G31" s="143">
        <f t="shared" si="9"/>
        <v>0</v>
      </c>
      <c r="H31" s="143">
        <f t="shared" si="9"/>
        <v>0</v>
      </c>
      <c r="I31" s="154"/>
      <c r="J31" s="154"/>
      <c r="K31" s="154"/>
      <c r="L31" s="154"/>
      <c r="M31" s="154"/>
      <c r="N31" s="154"/>
    </row>
    <row r="32" spans="1:256">
      <c r="A32" s="153" t="s">
        <v>494</v>
      </c>
      <c r="B32" s="152" t="s">
        <v>214</v>
      </c>
      <c r="C32" s="149">
        <v>244</v>
      </c>
      <c r="D32" s="149">
        <v>225</v>
      </c>
      <c r="E32" s="158"/>
      <c r="F32" s="143">
        <f t="shared" si="9"/>
        <v>0</v>
      </c>
      <c r="G32" s="143">
        <f t="shared" si="9"/>
        <v>0</v>
      </c>
      <c r="H32" s="143">
        <f t="shared" si="9"/>
        <v>0</v>
      </c>
      <c r="I32" s="154"/>
      <c r="J32" s="154"/>
      <c r="K32" s="154"/>
      <c r="L32" s="154"/>
      <c r="M32" s="154"/>
      <c r="N32" s="154"/>
    </row>
    <row r="33" spans="1:14">
      <c r="A33" s="153" t="s">
        <v>493</v>
      </c>
      <c r="B33" s="152" t="s">
        <v>212</v>
      </c>
      <c r="C33" s="149">
        <v>244</v>
      </c>
      <c r="D33" s="149">
        <v>226</v>
      </c>
      <c r="E33" s="158"/>
      <c r="F33" s="143">
        <f t="shared" si="9"/>
        <v>640000</v>
      </c>
      <c r="G33" s="143">
        <f t="shared" si="9"/>
        <v>0</v>
      </c>
      <c r="H33" s="143">
        <f t="shared" si="9"/>
        <v>0</v>
      </c>
      <c r="I33" s="143">
        <f t="shared" ref="I33:N33" si="10">SUM(I35:I39)</f>
        <v>640000</v>
      </c>
      <c r="J33" s="143">
        <f t="shared" si="10"/>
        <v>0</v>
      </c>
      <c r="K33" s="143">
        <f t="shared" si="10"/>
        <v>0</v>
      </c>
      <c r="L33" s="143">
        <f t="shared" si="10"/>
        <v>0</v>
      </c>
      <c r="M33" s="143">
        <f t="shared" si="10"/>
        <v>0</v>
      </c>
      <c r="N33" s="143">
        <f t="shared" si="10"/>
        <v>0</v>
      </c>
    </row>
    <row r="34" spans="1:14">
      <c r="A34" s="153"/>
      <c r="B34" s="152" t="s">
        <v>61</v>
      </c>
      <c r="C34" s="149" t="s">
        <v>98</v>
      </c>
      <c r="D34" s="149" t="s">
        <v>98</v>
      </c>
      <c r="E34" s="149" t="s">
        <v>98</v>
      </c>
      <c r="F34" s="148" t="s">
        <v>98</v>
      </c>
      <c r="G34" s="148" t="s">
        <v>98</v>
      </c>
      <c r="H34" s="148" t="s">
        <v>98</v>
      </c>
      <c r="I34" s="148" t="s">
        <v>98</v>
      </c>
      <c r="J34" s="148" t="s">
        <v>98</v>
      </c>
      <c r="K34" s="148" t="s">
        <v>98</v>
      </c>
      <c r="L34" s="148" t="s">
        <v>98</v>
      </c>
      <c r="M34" s="148" t="s">
        <v>98</v>
      </c>
      <c r="N34" s="148" t="s">
        <v>98</v>
      </c>
    </row>
    <row r="35" spans="1:14">
      <c r="A35" s="153" t="s">
        <v>492</v>
      </c>
      <c r="B35" s="152" t="s">
        <v>210</v>
      </c>
      <c r="C35" s="149">
        <v>244</v>
      </c>
      <c r="D35" s="149">
        <v>226</v>
      </c>
      <c r="E35" s="158"/>
      <c r="F35" s="143">
        <f t="shared" ref="F35:F43" si="11">I35+L35</f>
        <v>640000</v>
      </c>
      <c r="G35" s="143">
        <f t="shared" ref="G35:G43" si="12">J35+M35</f>
        <v>0</v>
      </c>
      <c r="H35" s="143">
        <f t="shared" ref="H35:H43" si="13">K35+N35</f>
        <v>0</v>
      </c>
      <c r="I35" s="154">
        <v>640000</v>
      </c>
      <c r="J35" s="154"/>
      <c r="K35" s="154"/>
      <c r="L35" s="154"/>
      <c r="M35" s="154"/>
      <c r="N35" s="154"/>
    </row>
    <row r="36" spans="1:14">
      <c r="A36" s="153" t="s">
        <v>491</v>
      </c>
      <c r="B36" s="152" t="s">
        <v>191</v>
      </c>
      <c r="C36" s="149">
        <v>244</v>
      </c>
      <c r="D36" s="149">
        <v>226</v>
      </c>
      <c r="E36" s="158"/>
      <c r="F36" s="143">
        <f t="shared" si="11"/>
        <v>0</v>
      </c>
      <c r="G36" s="143">
        <f t="shared" si="12"/>
        <v>0</v>
      </c>
      <c r="H36" s="143">
        <f t="shared" si="13"/>
        <v>0</v>
      </c>
      <c r="I36" s="154"/>
      <c r="J36" s="154"/>
      <c r="K36" s="154"/>
      <c r="L36" s="154"/>
      <c r="M36" s="154"/>
      <c r="N36" s="154"/>
    </row>
    <row r="37" spans="1:14">
      <c r="A37" s="153" t="s">
        <v>490</v>
      </c>
      <c r="B37" s="152" t="s">
        <v>207</v>
      </c>
      <c r="C37" s="149">
        <v>244</v>
      </c>
      <c r="D37" s="149">
        <v>226</v>
      </c>
      <c r="E37" s="158"/>
      <c r="F37" s="143">
        <f t="shared" si="11"/>
        <v>0</v>
      </c>
      <c r="G37" s="143">
        <f t="shared" si="12"/>
        <v>0</v>
      </c>
      <c r="H37" s="143">
        <f t="shared" si="13"/>
        <v>0</v>
      </c>
      <c r="I37" s="154"/>
      <c r="J37" s="154"/>
      <c r="K37" s="154"/>
      <c r="L37" s="154"/>
      <c r="M37" s="154"/>
      <c r="N37" s="154"/>
    </row>
    <row r="38" spans="1:14">
      <c r="A38" s="153" t="s">
        <v>489</v>
      </c>
      <c r="B38" s="152" t="s">
        <v>205</v>
      </c>
      <c r="C38" s="149">
        <v>244</v>
      </c>
      <c r="D38" s="149">
        <v>226</v>
      </c>
      <c r="E38" s="149"/>
      <c r="F38" s="143">
        <f t="shared" si="11"/>
        <v>0</v>
      </c>
      <c r="G38" s="143">
        <f t="shared" si="12"/>
        <v>0</v>
      </c>
      <c r="H38" s="143">
        <f t="shared" si="13"/>
        <v>0</v>
      </c>
      <c r="I38" s="156"/>
      <c r="J38" s="156"/>
      <c r="K38" s="156"/>
      <c r="L38" s="156"/>
      <c r="M38" s="156"/>
      <c r="N38" s="156"/>
    </row>
    <row r="39" spans="1:14">
      <c r="A39" s="153" t="s">
        <v>488</v>
      </c>
      <c r="B39" s="152" t="s">
        <v>203</v>
      </c>
      <c r="C39" s="149">
        <v>244</v>
      </c>
      <c r="D39" s="149">
        <v>226</v>
      </c>
      <c r="E39" s="158"/>
      <c r="F39" s="143">
        <f t="shared" si="11"/>
        <v>0</v>
      </c>
      <c r="G39" s="143">
        <f t="shared" si="12"/>
        <v>0</v>
      </c>
      <c r="H39" s="143">
        <f t="shared" si="13"/>
        <v>0</v>
      </c>
      <c r="I39" s="154"/>
      <c r="J39" s="154"/>
      <c r="K39" s="154"/>
      <c r="L39" s="154"/>
      <c r="M39" s="154"/>
      <c r="N39" s="154"/>
    </row>
    <row r="40" spans="1:14">
      <c r="A40" s="153" t="s">
        <v>487</v>
      </c>
      <c r="B40" s="152" t="s">
        <v>201</v>
      </c>
      <c r="C40" s="149">
        <v>244</v>
      </c>
      <c r="D40" s="149">
        <v>227</v>
      </c>
      <c r="E40" s="158"/>
      <c r="F40" s="143">
        <f t="shared" si="11"/>
        <v>0</v>
      </c>
      <c r="G40" s="143">
        <f t="shared" si="12"/>
        <v>0</v>
      </c>
      <c r="H40" s="143">
        <f t="shared" si="13"/>
        <v>0</v>
      </c>
      <c r="I40" s="154"/>
      <c r="J40" s="154"/>
      <c r="K40" s="154"/>
      <c r="L40" s="154"/>
      <c r="M40" s="154"/>
      <c r="N40" s="154"/>
    </row>
    <row r="41" spans="1:14" ht="25.5">
      <c r="A41" s="153" t="s">
        <v>486</v>
      </c>
      <c r="B41" s="152" t="s">
        <v>143</v>
      </c>
      <c r="C41" s="149">
        <v>244</v>
      </c>
      <c r="D41" s="149">
        <v>228</v>
      </c>
      <c r="E41" s="158"/>
      <c r="F41" s="143">
        <f t="shared" si="11"/>
        <v>0</v>
      </c>
      <c r="G41" s="143">
        <f t="shared" si="12"/>
        <v>0</v>
      </c>
      <c r="H41" s="143">
        <f t="shared" si="13"/>
        <v>0</v>
      </c>
      <c r="I41" s="154"/>
      <c r="J41" s="154"/>
      <c r="K41" s="154"/>
      <c r="L41" s="154"/>
      <c r="M41" s="154"/>
      <c r="N41" s="154"/>
    </row>
    <row r="42" spans="1:14" ht="51">
      <c r="A42" s="153" t="s">
        <v>485</v>
      </c>
      <c r="B42" s="152" t="s">
        <v>198</v>
      </c>
      <c r="C42" s="149">
        <v>244</v>
      </c>
      <c r="D42" s="149">
        <v>229</v>
      </c>
      <c r="E42" s="158"/>
      <c r="F42" s="143">
        <f t="shared" si="11"/>
        <v>0</v>
      </c>
      <c r="G42" s="143">
        <f t="shared" si="12"/>
        <v>0</v>
      </c>
      <c r="H42" s="143">
        <f t="shared" si="13"/>
        <v>0</v>
      </c>
      <c r="I42" s="154"/>
      <c r="J42" s="154"/>
      <c r="K42" s="154"/>
      <c r="L42" s="154"/>
      <c r="M42" s="154"/>
      <c r="N42" s="154"/>
    </row>
    <row r="43" spans="1:14" ht="25.5">
      <c r="A43" s="153" t="s">
        <v>484</v>
      </c>
      <c r="B43" s="152" t="s">
        <v>141</v>
      </c>
      <c r="C43" s="149">
        <v>244</v>
      </c>
      <c r="D43" s="149">
        <v>310</v>
      </c>
      <c r="E43" s="158"/>
      <c r="F43" s="143">
        <f t="shared" si="11"/>
        <v>0</v>
      </c>
      <c r="G43" s="143">
        <f t="shared" si="12"/>
        <v>0</v>
      </c>
      <c r="H43" s="143">
        <f t="shared" si="13"/>
        <v>0</v>
      </c>
      <c r="I43" s="143">
        <f t="shared" ref="I43:N43" si="14">SUM(I45:I49)</f>
        <v>0</v>
      </c>
      <c r="J43" s="143">
        <f t="shared" si="14"/>
        <v>0</v>
      </c>
      <c r="K43" s="143">
        <f t="shared" si="14"/>
        <v>0</v>
      </c>
      <c r="L43" s="143">
        <f t="shared" si="14"/>
        <v>0</v>
      </c>
      <c r="M43" s="143">
        <f t="shared" si="14"/>
        <v>0</v>
      </c>
      <c r="N43" s="143">
        <f t="shared" si="14"/>
        <v>0</v>
      </c>
    </row>
    <row r="44" spans="1:14">
      <c r="A44" s="153"/>
      <c r="B44" s="152" t="s">
        <v>61</v>
      </c>
      <c r="C44" s="149" t="s">
        <v>98</v>
      </c>
      <c r="D44" s="149" t="s">
        <v>98</v>
      </c>
      <c r="E44" s="145" t="s">
        <v>98</v>
      </c>
      <c r="F44" s="147" t="s">
        <v>98</v>
      </c>
      <c r="G44" s="147" t="s">
        <v>98</v>
      </c>
      <c r="H44" s="147" t="s">
        <v>98</v>
      </c>
      <c r="I44" s="147" t="s">
        <v>98</v>
      </c>
      <c r="J44" s="147" t="s">
        <v>98</v>
      </c>
      <c r="K44" s="147" t="s">
        <v>98</v>
      </c>
      <c r="L44" s="147" t="s">
        <v>98</v>
      </c>
      <c r="M44" s="147" t="s">
        <v>98</v>
      </c>
      <c r="N44" s="147" t="s">
        <v>98</v>
      </c>
    </row>
    <row r="45" spans="1:14">
      <c r="A45" s="153" t="s">
        <v>483</v>
      </c>
      <c r="B45" s="152" t="s">
        <v>195</v>
      </c>
      <c r="C45" s="149">
        <v>244</v>
      </c>
      <c r="D45" s="149">
        <v>310</v>
      </c>
      <c r="E45" s="158"/>
      <c r="F45" s="143">
        <f t="shared" ref="F45:H51" si="15">I45+L45</f>
        <v>0</v>
      </c>
      <c r="G45" s="143">
        <f t="shared" si="15"/>
        <v>0</v>
      </c>
      <c r="H45" s="143">
        <f t="shared" si="15"/>
        <v>0</v>
      </c>
      <c r="I45" s="154"/>
      <c r="J45" s="154"/>
      <c r="K45" s="154"/>
      <c r="L45" s="154"/>
      <c r="M45" s="154"/>
      <c r="N45" s="154"/>
    </row>
    <row r="46" spans="1:14">
      <c r="A46" s="153" t="s">
        <v>482</v>
      </c>
      <c r="B46" s="152" t="s">
        <v>193</v>
      </c>
      <c r="C46" s="149">
        <v>244</v>
      </c>
      <c r="D46" s="149">
        <v>310</v>
      </c>
      <c r="E46" s="158"/>
      <c r="F46" s="143">
        <f t="shared" si="15"/>
        <v>0</v>
      </c>
      <c r="G46" s="143">
        <f t="shared" si="15"/>
        <v>0</v>
      </c>
      <c r="H46" s="143">
        <f t="shared" si="15"/>
        <v>0</v>
      </c>
      <c r="I46" s="154"/>
      <c r="J46" s="154"/>
      <c r="K46" s="154"/>
      <c r="L46" s="154"/>
      <c r="M46" s="154"/>
      <c r="N46" s="154"/>
    </row>
    <row r="47" spans="1:14">
      <c r="A47" s="153" t="s">
        <v>481</v>
      </c>
      <c r="B47" s="152" t="s">
        <v>191</v>
      </c>
      <c r="C47" s="149">
        <v>244</v>
      </c>
      <c r="D47" s="149">
        <v>310</v>
      </c>
      <c r="E47" s="158"/>
      <c r="F47" s="143">
        <f t="shared" si="15"/>
        <v>0</v>
      </c>
      <c r="G47" s="143">
        <f t="shared" si="15"/>
        <v>0</v>
      </c>
      <c r="H47" s="143">
        <f t="shared" si="15"/>
        <v>0</v>
      </c>
      <c r="I47" s="154"/>
      <c r="J47" s="154"/>
      <c r="K47" s="154"/>
      <c r="L47" s="154"/>
      <c r="M47" s="154"/>
      <c r="N47" s="154"/>
    </row>
    <row r="48" spans="1:14" ht="25.5">
      <c r="A48" s="153" t="s">
        <v>480</v>
      </c>
      <c r="B48" s="152" t="s">
        <v>189</v>
      </c>
      <c r="C48" s="149">
        <v>244</v>
      </c>
      <c r="D48" s="149">
        <v>310</v>
      </c>
      <c r="E48" s="145"/>
      <c r="F48" s="143">
        <f t="shared" si="15"/>
        <v>0</v>
      </c>
      <c r="G48" s="143">
        <f t="shared" si="15"/>
        <v>0</v>
      </c>
      <c r="H48" s="143">
        <f t="shared" si="15"/>
        <v>0</v>
      </c>
      <c r="I48" s="151"/>
      <c r="J48" s="151"/>
      <c r="K48" s="151"/>
      <c r="L48" s="151"/>
      <c r="M48" s="151"/>
      <c r="N48" s="151"/>
    </row>
    <row r="49" spans="1:14">
      <c r="A49" s="153" t="s">
        <v>479</v>
      </c>
      <c r="B49" s="152" t="s">
        <v>187</v>
      </c>
      <c r="C49" s="149">
        <v>244</v>
      </c>
      <c r="D49" s="149">
        <v>310</v>
      </c>
      <c r="E49" s="158"/>
      <c r="F49" s="143">
        <f t="shared" si="15"/>
        <v>0</v>
      </c>
      <c r="G49" s="143">
        <f t="shared" si="15"/>
        <v>0</v>
      </c>
      <c r="H49" s="143">
        <f t="shared" si="15"/>
        <v>0</v>
      </c>
      <c r="I49" s="154"/>
      <c r="J49" s="154"/>
      <c r="K49" s="154"/>
      <c r="L49" s="154"/>
      <c r="M49" s="154"/>
      <c r="N49" s="154"/>
    </row>
    <row r="50" spans="1:14" ht="25.5">
      <c r="A50" s="153" t="s">
        <v>478</v>
      </c>
      <c r="B50" s="152" t="s">
        <v>185</v>
      </c>
      <c r="C50" s="149">
        <v>244</v>
      </c>
      <c r="D50" s="149">
        <v>320</v>
      </c>
      <c r="E50" s="158"/>
      <c r="F50" s="143">
        <f t="shared" si="15"/>
        <v>0</v>
      </c>
      <c r="G50" s="143">
        <f t="shared" si="15"/>
        <v>0</v>
      </c>
      <c r="H50" s="143">
        <f t="shared" si="15"/>
        <v>0</v>
      </c>
      <c r="I50" s="154"/>
      <c r="J50" s="154"/>
      <c r="K50" s="154"/>
      <c r="L50" s="154"/>
      <c r="M50" s="154"/>
      <c r="N50" s="154"/>
    </row>
    <row r="51" spans="1:14" ht="25.5">
      <c r="A51" s="108" t="s">
        <v>477</v>
      </c>
      <c r="B51" s="146" t="s">
        <v>183</v>
      </c>
      <c r="C51" s="145">
        <v>244</v>
      </c>
      <c r="D51" s="145">
        <v>340</v>
      </c>
      <c r="E51" s="158"/>
      <c r="F51" s="143">
        <f t="shared" si="15"/>
        <v>0</v>
      </c>
      <c r="G51" s="143">
        <f t="shared" si="15"/>
        <v>0</v>
      </c>
      <c r="H51" s="143">
        <f t="shared" si="15"/>
        <v>0</v>
      </c>
      <c r="I51" s="143">
        <f t="shared" ref="I51:N51" si="16">SUM(I53:I60)</f>
        <v>0</v>
      </c>
      <c r="J51" s="143">
        <f t="shared" si="16"/>
        <v>0</v>
      </c>
      <c r="K51" s="143">
        <f t="shared" si="16"/>
        <v>0</v>
      </c>
      <c r="L51" s="143">
        <f t="shared" si="16"/>
        <v>0</v>
      </c>
      <c r="M51" s="143">
        <f t="shared" si="16"/>
        <v>0</v>
      </c>
      <c r="N51" s="143">
        <f t="shared" si="16"/>
        <v>0</v>
      </c>
    </row>
    <row r="52" spans="1:14">
      <c r="A52" s="108"/>
      <c r="B52" s="146" t="s">
        <v>61</v>
      </c>
      <c r="C52" s="145" t="s">
        <v>98</v>
      </c>
      <c r="D52" s="145" t="s">
        <v>98</v>
      </c>
      <c r="E52" s="145" t="s">
        <v>98</v>
      </c>
      <c r="F52" s="147" t="s">
        <v>98</v>
      </c>
      <c r="G52" s="147" t="s">
        <v>98</v>
      </c>
      <c r="H52" s="147" t="s">
        <v>98</v>
      </c>
      <c r="I52" s="147" t="s">
        <v>98</v>
      </c>
      <c r="J52" s="147" t="s">
        <v>98</v>
      </c>
      <c r="K52" s="147" t="s">
        <v>98</v>
      </c>
      <c r="L52" s="147" t="s">
        <v>98</v>
      </c>
      <c r="M52" s="147" t="s">
        <v>98</v>
      </c>
      <c r="N52" s="147" t="s">
        <v>98</v>
      </c>
    </row>
    <row r="53" spans="1:14" ht="51">
      <c r="A53" s="153" t="s">
        <v>476</v>
      </c>
      <c r="B53" s="152" t="s">
        <v>181</v>
      </c>
      <c r="C53" s="149">
        <v>244</v>
      </c>
      <c r="D53" s="149">
        <v>341</v>
      </c>
      <c r="E53" s="158"/>
      <c r="F53" s="143">
        <f t="shared" ref="F53:F63" si="17">I53+L53</f>
        <v>0</v>
      </c>
      <c r="G53" s="143">
        <f t="shared" ref="G53:G63" si="18">J53+M53</f>
        <v>0</v>
      </c>
      <c r="H53" s="143">
        <f t="shared" ref="H53:H63" si="19">K53+N53</f>
        <v>0</v>
      </c>
      <c r="I53" s="154"/>
      <c r="J53" s="154"/>
      <c r="K53" s="154"/>
      <c r="L53" s="154"/>
      <c r="M53" s="154"/>
      <c r="N53" s="154"/>
    </row>
    <row r="54" spans="1:14" ht="25.5">
      <c r="A54" s="153" t="s">
        <v>475</v>
      </c>
      <c r="B54" s="152" t="s">
        <v>179</v>
      </c>
      <c r="C54" s="149">
        <v>244</v>
      </c>
      <c r="D54" s="149">
        <v>342</v>
      </c>
      <c r="E54" s="158"/>
      <c r="F54" s="143">
        <f t="shared" si="17"/>
        <v>0</v>
      </c>
      <c r="G54" s="143">
        <f t="shared" si="18"/>
        <v>0</v>
      </c>
      <c r="H54" s="143">
        <f t="shared" si="19"/>
        <v>0</v>
      </c>
      <c r="I54" s="154"/>
      <c r="J54" s="154"/>
      <c r="K54" s="154"/>
      <c r="L54" s="154"/>
      <c r="M54" s="154"/>
      <c r="N54" s="154"/>
    </row>
    <row r="55" spans="1:14" ht="25.5">
      <c r="A55" s="153" t="s">
        <v>474</v>
      </c>
      <c r="B55" s="152" t="s">
        <v>177</v>
      </c>
      <c r="C55" s="149">
        <v>244</v>
      </c>
      <c r="D55" s="149">
        <v>343</v>
      </c>
      <c r="E55" s="158"/>
      <c r="F55" s="143">
        <f t="shared" si="17"/>
        <v>0</v>
      </c>
      <c r="G55" s="143">
        <f t="shared" si="18"/>
        <v>0</v>
      </c>
      <c r="H55" s="143">
        <f t="shared" si="19"/>
        <v>0</v>
      </c>
      <c r="I55" s="154"/>
      <c r="J55" s="154"/>
      <c r="K55" s="154"/>
      <c r="L55" s="154"/>
      <c r="M55" s="154"/>
      <c r="N55" s="154"/>
    </row>
    <row r="56" spans="1:14" ht="25.5">
      <c r="A56" s="153" t="s">
        <v>473</v>
      </c>
      <c r="B56" s="152" t="s">
        <v>175</v>
      </c>
      <c r="C56" s="149">
        <v>244</v>
      </c>
      <c r="D56" s="149">
        <v>344</v>
      </c>
      <c r="E56" s="158"/>
      <c r="F56" s="143">
        <f t="shared" si="17"/>
        <v>0</v>
      </c>
      <c r="G56" s="143">
        <f t="shared" si="18"/>
        <v>0</v>
      </c>
      <c r="H56" s="143">
        <f t="shared" si="19"/>
        <v>0</v>
      </c>
      <c r="I56" s="154"/>
      <c r="J56" s="154"/>
      <c r="K56" s="154"/>
      <c r="L56" s="154"/>
      <c r="M56" s="154"/>
      <c r="N56" s="154"/>
    </row>
    <row r="57" spans="1:14" ht="25.5">
      <c r="A57" s="153" t="s">
        <v>472</v>
      </c>
      <c r="B57" s="152" t="s">
        <v>173</v>
      </c>
      <c r="C57" s="149">
        <v>244</v>
      </c>
      <c r="D57" s="149">
        <v>345</v>
      </c>
      <c r="E57" s="158"/>
      <c r="F57" s="143">
        <f t="shared" si="17"/>
        <v>0</v>
      </c>
      <c r="G57" s="143">
        <f t="shared" si="18"/>
        <v>0</v>
      </c>
      <c r="H57" s="143">
        <f t="shared" si="19"/>
        <v>0</v>
      </c>
      <c r="I57" s="154"/>
      <c r="J57" s="154"/>
      <c r="K57" s="154"/>
      <c r="L57" s="154"/>
      <c r="M57" s="154"/>
      <c r="N57" s="154"/>
    </row>
    <row r="58" spans="1:14" ht="25.5">
      <c r="A58" s="153" t="s">
        <v>471</v>
      </c>
      <c r="B58" s="152" t="s">
        <v>171</v>
      </c>
      <c r="C58" s="149">
        <v>244</v>
      </c>
      <c r="D58" s="149">
        <v>346</v>
      </c>
      <c r="E58" s="158"/>
      <c r="F58" s="143">
        <f t="shared" si="17"/>
        <v>0</v>
      </c>
      <c r="G58" s="143">
        <f t="shared" si="18"/>
        <v>0</v>
      </c>
      <c r="H58" s="143">
        <f t="shared" si="19"/>
        <v>0</v>
      </c>
      <c r="I58" s="154"/>
      <c r="J58" s="154"/>
      <c r="K58" s="154"/>
      <c r="L58" s="154"/>
      <c r="M58" s="154"/>
      <c r="N58" s="154"/>
    </row>
    <row r="59" spans="1:14" ht="38.25">
      <c r="A59" s="153" t="s">
        <v>470</v>
      </c>
      <c r="B59" s="152" t="s">
        <v>169</v>
      </c>
      <c r="C59" s="149">
        <v>244</v>
      </c>
      <c r="D59" s="149">
        <v>347</v>
      </c>
      <c r="E59" s="158"/>
      <c r="F59" s="143">
        <f t="shared" si="17"/>
        <v>0</v>
      </c>
      <c r="G59" s="143">
        <f t="shared" si="18"/>
        <v>0</v>
      </c>
      <c r="H59" s="143">
        <f t="shared" si="19"/>
        <v>0</v>
      </c>
      <c r="I59" s="154"/>
      <c r="J59" s="154"/>
      <c r="K59" s="154"/>
      <c r="L59" s="154"/>
      <c r="M59" s="154"/>
      <c r="N59" s="154"/>
    </row>
    <row r="60" spans="1:14" ht="38.25">
      <c r="A60" s="153" t="s">
        <v>469</v>
      </c>
      <c r="B60" s="152" t="s">
        <v>167</v>
      </c>
      <c r="C60" s="149">
        <v>244</v>
      </c>
      <c r="D60" s="149">
        <v>349</v>
      </c>
      <c r="E60" s="158"/>
      <c r="F60" s="143">
        <f t="shared" si="17"/>
        <v>0</v>
      </c>
      <c r="G60" s="143">
        <f t="shared" si="18"/>
        <v>0</v>
      </c>
      <c r="H60" s="143">
        <f t="shared" si="19"/>
        <v>0</v>
      </c>
      <c r="I60" s="154"/>
      <c r="J60" s="154"/>
      <c r="K60" s="154"/>
      <c r="L60" s="154"/>
      <c r="M60" s="154"/>
      <c r="N60" s="154"/>
    </row>
    <row r="61" spans="1:14" ht="63.75">
      <c r="A61" s="153" t="s">
        <v>468</v>
      </c>
      <c r="B61" s="152" t="s">
        <v>165</v>
      </c>
      <c r="C61" s="149">
        <v>244</v>
      </c>
      <c r="D61" s="149">
        <v>352</v>
      </c>
      <c r="E61" s="155"/>
      <c r="F61" s="143">
        <f t="shared" si="17"/>
        <v>0</v>
      </c>
      <c r="G61" s="143">
        <f t="shared" si="18"/>
        <v>0</v>
      </c>
      <c r="H61" s="143">
        <f t="shared" si="19"/>
        <v>0</v>
      </c>
      <c r="I61" s="142"/>
      <c r="J61" s="142"/>
      <c r="K61" s="142"/>
      <c r="L61" s="142"/>
      <c r="M61" s="142"/>
      <c r="N61" s="142"/>
    </row>
    <row r="62" spans="1:14" ht="63.75">
      <c r="A62" s="153" t="s">
        <v>467</v>
      </c>
      <c r="B62" s="152" t="s">
        <v>163</v>
      </c>
      <c r="C62" s="149">
        <v>244</v>
      </c>
      <c r="D62" s="149">
        <v>353</v>
      </c>
      <c r="E62" s="145"/>
      <c r="F62" s="143">
        <f t="shared" si="17"/>
        <v>0</v>
      </c>
      <c r="G62" s="143">
        <f t="shared" si="18"/>
        <v>0</v>
      </c>
      <c r="H62" s="143">
        <f t="shared" si="19"/>
        <v>0</v>
      </c>
      <c r="I62" s="151"/>
      <c r="J62" s="151"/>
      <c r="K62" s="151"/>
      <c r="L62" s="151"/>
      <c r="M62" s="151"/>
      <c r="N62" s="151"/>
    </row>
    <row r="63" spans="1:14" ht="51">
      <c r="A63" s="108" t="s">
        <v>466</v>
      </c>
      <c r="B63" s="146" t="s">
        <v>145</v>
      </c>
      <c r="C63" s="145">
        <v>407</v>
      </c>
      <c r="D63" s="145" t="s">
        <v>98</v>
      </c>
      <c r="E63" s="155"/>
      <c r="F63" s="143">
        <f t="shared" si="17"/>
        <v>0</v>
      </c>
      <c r="G63" s="143">
        <f t="shared" si="18"/>
        <v>0</v>
      </c>
      <c r="H63" s="143">
        <f t="shared" si="19"/>
        <v>0</v>
      </c>
      <c r="I63" s="150">
        <f t="shared" ref="I63:N63" si="20">SUM(I65:I66)</f>
        <v>0</v>
      </c>
      <c r="J63" s="150">
        <f t="shared" si="20"/>
        <v>0</v>
      </c>
      <c r="K63" s="150">
        <f t="shared" si="20"/>
        <v>0</v>
      </c>
      <c r="L63" s="150">
        <f t="shared" si="20"/>
        <v>0</v>
      </c>
      <c r="M63" s="150">
        <f t="shared" si="20"/>
        <v>0</v>
      </c>
      <c r="N63" s="150">
        <f t="shared" si="20"/>
        <v>0</v>
      </c>
    </row>
    <row r="64" spans="1:14">
      <c r="A64" s="108"/>
      <c r="B64" s="146" t="s">
        <v>130</v>
      </c>
      <c r="C64" s="145" t="s">
        <v>98</v>
      </c>
      <c r="D64" s="145" t="s">
        <v>98</v>
      </c>
      <c r="E64" s="145" t="s">
        <v>98</v>
      </c>
      <c r="F64" s="147" t="s">
        <v>98</v>
      </c>
      <c r="G64" s="147" t="s">
        <v>98</v>
      </c>
      <c r="H64" s="147" t="s">
        <v>98</v>
      </c>
      <c r="I64" s="147" t="s">
        <v>98</v>
      </c>
      <c r="J64" s="147" t="s">
        <v>98</v>
      </c>
      <c r="K64" s="147" t="s">
        <v>98</v>
      </c>
      <c r="L64" s="147" t="s">
        <v>98</v>
      </c>
      <c r="M64" s="147" t="s">
        <v>98</v>
      </c>
      <c r="N64" s="147" t="s">
        <v>98</v>
      </c>
    </row>
    <row r="65" spans="1:14" ht="25.5">
      <c r="A65" s="108" t="s">
        <v>465</v>
      </c>
      <c r="B65" s="146" t="s">
        <v>143</v>
      </c>
      <c r="C65" s="145">
        <v>407</v>
      </c>
      <c r="D65" s="145">
        <v>228</v>
      </c>
      <c r="E65" s="155"/>
      <c r="F65" s="143">
        <f t="shared" ref="F65:H68" si="21">I65+L65</f>
        <v>0</v>
      </c>
      <c r="G65" s="143">
        <f t="shared" si="21"/>
        <v>0</v>
      </c>
      <c r="H65" s="143">
        <f t="shared" si="21"/>
        <v>0</v>
      </c>
      <c r="I65" s="142"/>
      <c r="J65" s="142"/>
      <c r="K65" s="142"/>
      <c r="L65" s="142"/>
      <c r="M65" s="142"/>
      <c r="N65" s="142"/>
    </row>
    <row r="66" spans="1:14" ht="25.5">
      <c r="A66" s="108" t="s">
        <v>464</v>
      </c>
      <c r="B66" s="146" t="s">
        <v>141</v>
      </c>
      <c r="C66" s="145">
        <v>407</v>
      </c>
      <c r="D66" s="145">
        <v>310</v>
      </c>
      <c r="E66" s="155"/>
      <c r="F66" s="143">
        <f t="shared" si="21"/>
        <v>0</v>
      </c>
      <c r="G66" s="143">
        <f t="shared" si="21"/>
        <v>0</v>
      </c>
      <c r="H66" s="143">
        <f t="shared" si="21"/>
        <v>0</v>
      </c>
      <c r="I66" s="142"/>
      <c r="J66" s="142"/>
      <c r="K66" s="142"/>
      <c r="L66" s="142"/>
      <c r="M66" s="142"/>
      <c r="N66" s="142"/>
    </row>
    <row r="67" spans="1:14" ht="25.5">
      <c r="A67" s="160" t="s">
        <v>413</v>
      </c>
      <c r="B67" s="159" t="s">
        <v>463</v>
      </c>
      <c r="C67" s="145" t="s">
        <v>98</v>
      </c>
      <c r="D67" s="145" t="s">
        <v>98</v>
      </c>
      <c r="E67" s="108"/>
      <c r="F67" s="143">
        <f t="shared" si="21"/>
        <v>1837069.6900000002</v>
      </c>
      <c r="G67" s="143">
        <f t="shared" si="21"/>
        <v>4892866.9799999995</v>
      </c>
      <c r="H67" s="143">
        <f t="shared" si="21"/>
        <v>4892866.9799999995</v>
      </c>
      <c r="I67" s="143">
        <f t="shared" ref="I67:N67" si="22">I68+I77+I121</f>
        <v>1837069.6900000002</v>
      </c>
      <c r="J67" s="143">
        <f t="shared" si="22"/>
        <v>4892866.9799999995</v>
      </c>
      <c r="K67" s="143">
        <f t="shared" si="22"/>
        <v>4892866.9799999995</v>
      </c>
      <c r="L67" s="143">
        <f t="shared" si="22"/>
        <v>0</v>
      </c>
      <c r="M67" s="143">
        <f t="shared" si="22"/>
        <v>0</v>
      </c>
      <c r="N67" s="143">
        <f t="shared" si="22"/>
        <v>0</v>
      </c>
    </row>
    <row r="68" spans="1:14" ht="51">
      <c r="A68" s="108" t="s">
        <v>75</v>
      </c>
      <c r="B68" s="146" t="s">
        <v>246</v>
      </c>
      <c r="C68" s="145">
        <v>243</v>
      </c>
      <c r="D68" s="145" t="s">
        <v>98</v>
      </c>
      <c r="E68" s="108"/>
      <c r="F68" s="143">
        <f t="shared" si="21"/>
        <v>0</v>
      </c>
      <c r="G68" s="143">
        <f t="shared" si="21"/>
        <v>0</v>
      </c>
      <c r="H68" s="143">
        <f t="shared" si="21"/>
        <v>0</v>
      </c>
      <c r="I68" s="143">
        <f>I70+I74+I75+I76</f>
        <v>0</v>
      </c>
      <c r="J68" s="143">
        <f>J70+J74+J75+J76</f>
        <v>0</v>
      </c>
      <c r="K68" s="143">
        <f>K70+K74+K74+K75+K76</f>
        <v>0</v>
      </c>
      <c r="L68" s="143">
        <f>L70+L74+L75+L76</f>
        <v>0</v>
      </c>
      <c r="M68" s="143">
        <f>M70+M74+M75+M76</f>
        <v>0</v>
      </c>
      <c r="N68" s="143">
        <f>N70+N74+N75+N76</f>
        <v>0</v>
      </c>
    </row>
    <row r="69" spans="1:14">
      <c r="A69" s="108"/>
      <c r="B69" s="146" t="s">
        <v>130</v>
      </c>
      <c r="C69" s="145" t="s">
        <v>98</v>
      </c>
      <c r="D69" s="145" t="s">
        <v>98</v>
      </c>
      <c r="E69" s="145" t="s">
        <v>98</v>
      </c>
      <c r="F69" s="147" t="s">
        <v>98</v>
      </c>
      <c r="G69" s="147" t="s">
        <v>98</v>
      </c>
      <c r="H69" s="147" t="s">
        <v>98</v>
      </c>
      <c r="I69" s="147" t="s">
        <v>98</v>
      </c>
      <c r="J69" s="147" t="s">
        <v>98</v>
      </c>
      <c r="K69" s="147" t="s">
        <v>98</v>
      </c>
      <c r="L69" s="147" t="s">
        <v>98</v>
      </c>
      <c r="M69" s="147" t="s">
        <v>98</v>
      </c>
      <c r="N69" s="147" t="s">
        <v>98</v>
      </c>
    </row>
    <row r="70" spans="1:14" ht="25.5">
      <c r="A70" s="108" t="s">
        <v>73</v>
      </c>
      <c r="B70" s="152" t="s">
        <v>226</v>
      </c>
      <c r="C70" s="145">
        <v>243</v>
      </c>
      <c r="D70" s="145">
        <v>225</v>
      </c>
      <c r="E70" s="108"/>
      <c r="F70" s="143">
        <f>I70+L70</f>
        <v>0</v>
      </c>
      <c r="G70" s="143">
        <f>J70+M70</f>
        <v>0</v>
      </c>
      <c r="H70" s="143">
        <f>K70+N70</f>
        <v>0</v>
      </c>
      <c r="I70" s="143">
        <f t="shared" ref="I70:N70" si="23">SUM(I72:I73)</f>
        <v>0</v>
      </c>
      <c r="J70" s="143">
        <f t="shared" si="23"/>
        <v>0</v>
      </c>
      <c r="K70" s="143">
        <f t="shared" si="23"/>
        <v>0</v>
      </c>
      <c r="L70" s="143">
        <f t="shared" si="23"/>
        <v>0</v>
      </c>
      <c r="M70" s="143">
        <f t="shared" si="23"/>
        <v>0</v>
      </c>
      <c r="N70" s="143">
        <f t="shared" si="23"/>
        <v>0</v>
      </c>
    </row>
    <row r="71" spans="1:14">
      <c r="A71" s="108"/>
      <c r="B71" s="152" t="s">
        <v>61</v>
      </c>
      <c r="C71" s="145" t="s">
        <v>98</v>
      </c>
      <c r="D71" s="145" t="s">
        <v>98</v>
      </c>
      <c r="E71" s="145" t="s">
        <v>98</v>
      </c>
      <c r="F71" s="147" t="s">
        <v>98</v>
      </c>
      <c r="G71" s="147" t="s">
        <v>98</v>
      </c>
      <c r="H71" s="147" t="s">
        <v>98</v>
      </c>
      <c r="I71" s="147" t="s">
        <v>98</v>
      </c>
      <c r="J71" s="147" t="s">
        <v>98</v>
      </c>
      <c r="K71" s="147" t="s">
        <v>98</v>
      </c>
      <c r="L71" s="147" t="s">
        <v>98</v>
      </c>
      <c r="M71" s="147" t="s">
        <v>98</v>
      </c>
      <c r="N71" s="147" t="s">
        <v>98</v>
      </c>
    </row>
    <row r="72" spans="1:14">
      <c r="A72" s="108" t="s">
        <v>462</v>
      </c>
      <c r="B72" s="146" t="s">
        <v>243</v>
      </c>
      <c r="C72" s="145">
        <v>243</v>
      </c>
      <c r="D72" s="145">
        <v>225</v>
      </c>
      <c r="E72" s="108"/>
      <c r="F72" s="143">
        <f t="shared" ref="F72:H77" si="24">I72+L72</f>
        <v>0</v>
      </c>
      <c r="G72" s="143">
        <f t="shared" si="24"/>
        <v>0</v>
      </c>
      <c r="H72" s="143">
        <f t="shared" si="24"/>
        <v>0</v>
      </c>
      <c r="I72" s="154"/>
      <c r="J72" s="154"/>
      <c r="K72" s="154"/>
      <c r="L72" s="154"/>
      <c r="M72" s="154"/>
      <c r="N72" s="154"/>
    </row>
    <row r="73" spans="1:14" ht="38.25">
      <c r="A73" s="108" t="s">
        <v>461</v>
      </c>
      <c r="B73" s="146" t="s">
        <v>241</v>
      </c>
      <c r="C73" s="145">
        <v>243</v>
      </c>
      <c r="D73" s="145">
        <v>225</v>
      </c>
      <c r="E73" s="145"/>
      <c r="F73" s="143">
        <f t="shared" si="24"/>
        <v>0</v>
      </c>
      <c r="G73" s="143">
        <f t="shared" si="24"/>
        <v>0</v>
      </c>
      <c r="H73" s="143">
        <f t="shared" si="24"/>
        <v>0</v>
      </c>
      <c r="I73" s="156"/>
      <c r="J73" s="156"/>
      <c r="K73" s="156"/>
      <c r="L73" s="156"/>
      <c r="M73" s="156"/>
      <c r="N73" s="156"/>
    </row>
    <row r="74" spans="1:14">
      <c r="A74" s="153" t="s">
        <v>71</v>
      </c>
      <c r="B74" s="152" t="s">
        <v>212</v>
      </c>
      <c r="C74" s="149">
        <v>243</v>
      </c>
      <c r="D74" s="149">
        <v>226</v>
      </c>
      <c r="E74" s="158"/>
      <c r="F74" s="143">
        <f t="shared" si="24"/>
        <v>0</v>
      </c>
      <c r="G74" s="143">
        <f t="shared" si="24"/>
        <v>0</v>
      </c>
      <c r="H74" s="143">
        <f t="shared" si="24"/>
        <v>0</v>
      </c>
      <c r="I74" s="154"/>
      <c r="J74" s="154"/>
      <c r="K74" s="154"/>
      <c r="L74" s="154"/>
      <c r="M74" s="154"/>
      <c r="N74" s="154"/>
    </row>
    <row r="75" spans="1:14" ht="25.5">
      <c r="A75" s="153" t="s">
        <v>460</v>
      </c>
      <c r="B75" s="152" t="s">
        <v>143</v>
      </c>
      <c r="C75" s="149">
        <v>243</v>
      </c>
      <c r="D75" s="149">
        <v>228</v>
      </c>
      <c r="E75" s="158"/>
      <c r="F75" s="143">
        <f t="shared" si="24"/>
        <v>0</v>
      </c>
      <c r="G75" s="143">
        <f t="shared" si="24"/>
        <v>0</v>
      </c>
      <c r="H75" s="143">
        <f t="shared" si="24"/>
        <v>0</v>
      </c>
      <c r="I75" s="154"/>
      <c r="J75" s="154"/>
      <c r="K75" s="154"/>
      <c r="L75" s="154"/>
      <c r="M75" s="154"/>
      <c r="N75" s="154"/>
    </row>
    <row r="76" spans="1:14" ht="25.5">
      <c r="A76" s="153" t="s">
        <v>459</v>
      </c>
      <c r="B76" s="152" t="s">
        <v>141</v>
      </c>
      <c r="C76" s="149">
        <v>243</v>
      </c>
      <c r="D76" s="149">
        <v>310</v>
      </c>
      <c r="E76" s="157"/>
      <c r="F76" s="143">
        <f t="shared" si="24"/>
        <v>0</v>
      </c>
      <c r="G76" s="143">
        <f t="shared" si="24"/>
        <v>0</v>
      </c>
      <c r="H76" s="143">
        <f t="shared" si="24"/>
        <v>0</v>
      </c>
      <c r="I76" s="154"/>
      <c r="J76" s="154"/>
      <c r="K76" s="154"/>
      <c r="L76" s="154"/>
      <c r="M76" s="154"/>
      <c r="N76" s="154"/>
    </row>
    <row r="77" spans="1:14" ht="51">
      <c r="A77" s="153" t="s">
        <v>69</v>
      </c>
      <c r="B77" s="152" t="s">
        <v>236</v>
      </c>
      <c r="C77" s="149">
        <v>244</v>
      </c>
      <c r="D77" s="149" t="s">
        <v>98</v>
      </c>
      <c r="E77" s="144"/>
      <c r="F77" s="143">
        <f t="shared" si="24"/>
        <v>1837069.6900000002</v>
      </c>
      <c r="G77" s="143">
        <f t="shared" si="24"/>
        <v>4892866.9799999995</v>
      </c>
      <c r="H77" s="143">
        <f t="shared" si="24"/>
        <v>4892866.9799999995</v>
      </c>
      <c r="I77" s="143">
        <f t="shared" ref="I77:N77" si="25">SUM(I79:I83)+I91+I98+I99+I100+I101+I108+I109+I119+I120</f>
        <v>1837069.6900000002</v>
      </c>
      <c r="J77" s="143">
        <f t="shared" si="25"/>
        <v>4892866.9799999995</v>
      </c>
      <c r="K77" s="143">
        <f t="shared" si="25"/>
        <v>4892866.9799999995</v>
      </c>
      <c r="L77" s="143">
        <f t="shared" si="25"/>
        <v>0</v>
      </c>
      <c r="M77" s="143">
        <f t="shared" si="25"/>
        <v>0</v>
      </c>
      <c r="N77" s="143">
        <f t="shared" si="25"/>
        <v>0</v>
      </c>
    </row>
    <row r="78" spans="1:14">
      <c r="A78" s="153"/>
      <c r="B78" s="152" t="s">
        <v>130</v>
      </c>
      <c r="C78" s="149" t="s">
        <v>98</v>
      </c>
      <c r="D78" s="149" t="s">
        <v>98</v>
      </c>
      <c r="E78" s="144"/>
      <c r="F78" s="148" t="s">
        <v>98</v>
      </c>
      <c r="G78" s="148" t="s">
        <v>98</v>
      </c>
      <c r="H78" s="148" t="s">
        <v>98</v>
      </c>
      <c r="I78" s="148" t="s">
        <v>98</v>
      </c>
      <c r="J78" s="148" t="s">
        <v>98</v>
      </c>
      <c r="K78" s="148" t="s">
        <v>98</v>
      </c>
      <c r="L78" s="148" t="s">
        <v>98</v>
      </c>
      <c r="M78" s="148" t="s">
        <v>98</v>
      </c>
      <c r="N78" s="148" t="s">
        <v>98</v>
      </c>
    </row>
    <row r="79" spans="1:14">
      <c r="A79" s="153" t="s">
        <v>409</v>
      </c>
      <c r="B79" s="152" t="s">
        <v>234</v>
      </c>
      <c r="C79" s="149">
        <v>244</v>
      </c>
      <c r="D79" s="149">
        <v>221</v>
      </c>
      <c r="E79" s="144"/>
      <c r="F79" s="143">
        <f t="shared" ref="F79:H83" si="26">I79+L79</f>
        <v>10000</v>
      </c>
      <c r="G79" s="143">
        <f t="shared" si="26"/>
        <v>90000</v>
      </c>
      <c r="H79" s="143">
        <f t="shared" si="26"/>
        <v>90000</v>
      </c>
      <c r="I79" s="154">
        <v>10000</v>
      </c>
      <c r="J79" s="154">
        <v>90000</v>
      </c>
      <c r="K79" s="154">
        <v>90000</v>
      </c>
      <c r="L79" s="154"/>
      <c r="M79" s="154"/>
      <c r="N79" s="154"/>
    </row>
    <row r="80" spans="1:14">
      <c r="A80" s="153" t="s">
        <v>401</v>
      </c>
      <c r="B80" s="152" t="s">
        <v>232</v>
      </c>
      <c r="C80" s="149">
        <v>244</v>
      </c>
      <c r="D80" s="149">
        <v>222</v>
      </c>
      <c r="E80" s="149"/>
      <c r="F80" s="143">
        <f t="shared" si="26"/>
        <v>0</v>
      </c>
      <c r="G80" s="143">
        <f t="shared" si="26"/>
        <v>0</v>
      </c>
      <c r="H80" s="143">
        <f t="shared" si="26"/>
        <v>0</v>
      </c>
      <c r="I80" s="156"/>
      <c r="J80" s="156"/>
      <c r="K80" s="156"/>
      <c r="L80" s="156"/>
      <c r="M80" s="156"/>
      <c r="N80" s="156"/>
    </row>
    <row r="81" spans="1:14">
      <c r="A81" s="153" t="s">
        <v>399</v>
      </c>
      <c r="B81" s="152" t="s">
        <v>230</v>
      </c>
      <c r="C81" s="149">
        <v>244</v>
      </c>
      <c r="D81" s="149">
        <v>223</v>
      </c>
      <c r="E81" s="144"/>
      <c r="F81" s="143">
        <f t="shared" si="26"/>
        <v>231000</v>
      </c>
      <c r="G81" s="143">
        <f t="shared" si="26"/>
        <v>2831470.3</v>
      </c>
      <c r="H81" s="143">
        <f t="shared" si="26"/>
        <v>2831470.3</v>
      </c>
      <c r="I81" s="154">
        <v>231000</v>
      </c>
      <c r="J81" s="154">
        <v>2831470.3</v>
      </c>
      <c r="K81" s="154">
        <v>2831470.3</v>
      </c>
      <c r="L81" s="154"/>
      <c r="M81" s="154"/>
      <c r="N81" s="154"/>
    </row>
    <row r="82" spans="1:14" ht="25.5">
      <c r="A82" s="153" t="s">
        <v>458</v>
      </c>
      <c r="B82" s="152" t="s">
        <v>228</v>
      </c>
      <c r="C82" s="149">
        <v>244</v>
      </c>
      <c r="D82" s="149">
        <v>224</v>
      </c>
      <c r="E82" s="144"/>
      <c r="F82" s="143">
        <f t="shared" si="26"/>
        <v>0</v>
      </c>
      <c r="G82" s="143">
        <f t="shared" si="26"/>
        <v>0</v>
      </c>
      <c r="H82" s="143">
        <f t="shared" si="26"/>
        <v>0</v>
      </c>
      <c r="I82" s="154"/>
      <c r="J82" s="154"/>
      <c r="K82" s="154"/>
      <c r="L82" s="154"/>
      <c r="M82" s="154"/>
      <c r="N82" s="154"/>
    </row>
    <row r="83" spans="1:14" ht="25.5">
      <c r="A83" s="153" t="s">
        <v>457</v>
      </c>
      <c r="B83" s="152" t="s">
        <v>226</v>
      </c>
      <c r="C83" s="149">
        <v>244</v>
      </c>
      <c r="D83" s="149">
        <v>225</v>
      </c>
      <c r="E83" s="144"/>
      <c r="F83" s="143">
        <f t="shared" si="26"/>
        <v>471248.72</v>
      </c>
      <c r="G83" s="143">
        <f t="shared" si="26"/>
        <v>1007175.0499999999</v>
      </c>
      <c r="H83" s="143">
        <f t="shared" si="26"/>
        <v>1007175.0499999999</v>
      </c>
      <c r="I83" s="143">
        <f t="shared" ref="I83:N83" si="27">SUM(I85:I90)</f>
        <v>471248.72</v>
      </c>
      <c r="J83" s="143">
        <f t="shared" si="27"/>
        <v>1007175.0499999999</v>
      </c>
      <c r="K83" s="143">
        <f t="shared" si="27"/>
        <v>1007175.0499999999</v>
      </c>
      <c r="L83" s="143">
        <f t="shared" si="27"/>
        <v>0</v>
      </c>
      <c r="M83" s="143">
        <f t="shared" si="27"/>
        <v>0</v>
      </c>
      <c r="N83" s="143">
        <f t="shared" si="27"/>
        <v>0</v>
      </c>
    </row>
    <row r="84" spans="1:14">
      <c r="A84" s="153"/>
      <c r="B84" s="152" t="s">
        <v>61</v>
      </c>
      <c r="C84" s="149" t="s">
        <v>98</v>
      </c>
      <c r="D84" s="149" t="s">
        <v>98</v>
      </c>
      <c r="E84" s="149" t="s">
        <v>98</v>
      </c>
      <c r="F84" s="148" t="s">
        <v>98</v>
      </c>
      <c r="G84" s="148" t="s">
        <v>98</v>
      </c>
      <c r="H84" s="148" t="s">
        <v>98</v>
      </c>
      <c r="I84" s="148" t="s">
        <v>98</v>
      </c>
      <c r="J84" s="148" t="s">
        <v>98</v>
      </c>
      <c r="K84" s="148" t="s">
        <v>98</v>
      </c>
      <c r="L84" s="148" t="s">
        <v>98</v>
      </c>
      <c r="M84" s="148" t="s">
        <v>98</v>
      </c>
      <c r="N84" s="148" t="s">
        <v>98</v>
      </c>
    </row>
    <row r="85" spans="1:14" ht="38.25">
      <c r="A85" s="153" t="s">
        <v>456</v>
      </c>
      <c r="B85" s="152" t="s">
        <v>224</v>
      </c>
      <c r="C85" s="149">
        <v>244</v>
      </c>
      <c r="D85" s="149">
        <v>225</v>
      </c>
      <c r="E85" s="144"/>
      <c r="F85" s="143">
        <f t="shared" ref="F85:H91" si="28">I85+L85</f>
        <v>0</v>
      </c>
      <c r="G85" s="143">
        <f t="shared" si="28"/>
        <v>332000</v>
      </c>
      <c r="H85" s="143">
        <f t="shared" si="28"/>
        <v>332000</v>
      </c>
      <c r="I85" s="154"/>
      <c r="J85" s="154">
        <v>332000</v>
      </c>
      <c r="K85" s="154">
        <v>332000</v>
      </c>
      <c r="L85" s="154"/>
      <c r="M85" s="154"/>
      <c r="N85" s="154"/>
    </row>
    <row r="86" spans="1:14" ht="38.25">
      <c r="A86" s="153" t="s">
        <v>455</v>
      </c>
      <c r="B86" s="152" t="s">
        <v>222</v>
      </c>
      <c r="C86" s="149">
        <v>244</v>
      </c>
      <c r="D86" s="149">
        <v>225</v>
      </c>
      <c r="E86" s="144"/>
      <c r="F86" s="143">
        <f t="shared" si="28"/>
        <v>250000</v>
      </c>
      <c r="G86" s="143">
        <f t="shared" si="28"/>
        <v>0</v>
      </c>
      <c r="H86" s="143">
        <f t="shared" si="28"/>
        <v>0</v>
      </c>
      <c r="I86" s="154">
        <v>250000</v>
      </c>
      <c r="J86" s="154"/>
      <c r="K86" s="154"/>
      <c r="L86" s="154"/>
      <c r="M86" s="154"/>
      <c r="N86" s="154"/>
    </row>
    <row r="87" spans="1:14">
      <c r="A87" s="153" t="s">
        <v>454</v>
      </c>
      <c r="B87" s="152" t="s">
        <v>220</v>
      </c>
      <c r="C87" s="149">
        <v>244</v>
      </c>
      <c r="D87" s="149">
        <v>225</v>
      </c>
      <c r="E87" s="144"/>
      <c r="F87" s="143">
        <f t="shared" si="28"/>
        <v>0</v>
      </c>
      <c r="G87" s="143">
        <f t="shared" si="28"/>
        <v>653926.32999999996</v>
      </c>
      <c r="H87" s="143">
        <f t="shared" si="28"/>
        <v>653926.32999999996</v>
      </c>
      <c r="I87" s="154"/>
      <c r="J87" s="154">
        <v>653926.32999999996</v>
      </c>
      <c r="K87" s="154">
        <v>653926.32999999996</v>
      </c>
      <c r="L87" s="154"/>
      <c r="M87" s="154"/>
      <c r="N87" s="154"/>
    </row>
    <row r="88" spans="1:14">
      <c r="A88" s="153" t="s">
        <v>453</v>
      </c>
      <c r="B88" s="152" t="s">
        <v>218</v>
      </c>
      <c r="C88" s="149">
        <v>244</v>
      </c>
      <c r="D88" s="149">
        <v>225</v>
      </c>
      <c r="E88" s="149"/>
      <c r="F88" s="143">
        <f t="shared" si="28"/>
        <v>0</v>
      </c>
      <c r="G88" s="143">
        <f t="shared" si="28"/>
        <v>0</v>
      </c>
      <c r="H88" s="143">
        <f t="shared" si="28"/>
        <v>0</v>
      </c>
      <c r="I88" s="156"/>
      <c r="J88" s="156"/>
      <c r="K88" s="156"/>
      <c r="L88" s="156"/>
      <c r="M88" s="156"/>
      <c r="N88" s="156"/>
    </row>
    <row r="89" spans="1:14">
      <c r="A89" s="153" t="s">
        <v>452</v>
      </c>
      <c r="B89" s="152" t="s">
        <v>216</v>
      </c>
      <c r="C89" s="149">
        <v>244</v>
      </c>
      <c r="D89" s="149">
        <v>225</v>
      </c>
      <c r="E89" s="144"/>
      <c r="F89" s="143">
        <f t="shared" si="28"/>
        <v>221248.72</v>
      </c>
      <c r="G89" s="143">
        <f t="shared" si="28"/>
        <v>21248.720000000001</v>
      </c>
      <c r="H89" s="143">
        <f t="shared" si="28"/>
        <v>21248.720000000001</v>
      </c>
      <c r="I89" s="154">
        <v>221248.72</v>
      </c>
      <c r="J89" s="154">
        <v>21248.720000000001</v>
      </c>
      <c r="K89" s="154">
        <v>21248.720000000001</v>
      </c>
      <c r="L89" s="154"/>
      <c r="M89" s="154"/>
      <c r="N89" s="154"/>
    </row>
    <row r="90" spans="1:14">
      <c r="A90" s="153" t="s">
        <v>451</v>
      </c>
      <c r="B90" s="152" t="s">
        <v>214</v>
      </c>
      <c r="C90" s="149">
        <v>244</v>
      </c>
      <c r="D90" s="149">
        <v>225</v>
      </c>
      <c r="E90" s="144"/>
      <c r="F90" s="143">
        <f t="shared" si="28"/>
        <v>0</v>
      </c>
      <c r="G90" s="143">
        <f t="shared" si="28"/>
        <v>0</v>
      </c>
      <c r="H90" s="143">
        <f t="shared" si="28"/>
        <v>0</v>
      </c>
      <c r="I90" s="154"/>
      <c r="J90" s="154"/>
      <c r="K90" s="154"/>
      <c r="L90" s="154"/>
      <c r="M90" s="154"/>
      <c r="N90" s="154"/>
    </row>
    <row r="91" spans="1:14">
      <c r="A91" s="153" t="s">
        <v>450</v>
      </c>
      <c r="B91" s="152" t="s">
        <v>212</v>
      </c>
      <c r="C91" s="149">
        <v>244</v>
      </c>
      <c r="D91" s="149">
        <v>226</v>
      </c>
      <c r="E91" s="144"/>
      <c r="F91" s="143">
        <f t="shared" si="28"/>
        <v>1024221.63</v>
      </c>
      <c r="G91" s="143">
        <f t="shared" si="28"/>
        <v>964221.63</v>
      </c>
      <c r="H91" s="143">
        <f t="shared" si="28"/>
        <v>964221.63</v>
      </c>
      <c r="I91" s="143">
        <f t="shared" ref="I91:N91" si="29">SUM(I93:I97)</f>
        <v>1024221.63</v>
      </c>
      <c r="J91" s="143">
        <f t="shared" si="29"/>
        <v>964221.63</v>
      </c>
      <c r="K91" s="143">
        <f t="shared" si="29"/>
        <v>964221.63</v>
      </c>
      <c r="L91" s="143">
        <f t="shared" si="29"/>
        <v>0</v>
      </c>
      <c r="M91" s="143">
        <f t="shared" si="29"/>
        <v>0</v>
      </c>
      <c r="N91" s="143">
        <f t="shared" si="29"/>
        <v>0</v>
      </c>
    </row>
    <row r="92" spans="1:14">
      <c r="A92" s="153"/>
      <c r="B92" s="152" t="s">
        <v>61</v>
      </c>
      <c r="C92" s="149" t="s">
        <v>98</v>
      </c>
      <c r="D92" s="149" t="s">
        <v>98</v>
      </c>
      <c r="E92" s="144"/>
      <c r="F92" s="148" t="s">
        <v>98</v>
      </c>
      <c r="G92" s="148" t="s">
        <v>98</v>
      </c>
      <c r="H92" s="148" t="s">
        <v>98</v>
      </c>
      <c r="I92" s="147" t="s">
        <v>98</v>
      </c>
      <c r="J92" s="147" t="s">
        <v>98</v>
      </c>
      <c r="K92" s="147" t="s">
        <v>98</v>
      </c>
      <c r="L92" s="147" t="s">
        <v>98</v>
      </c>
      <c r="M92" s="147" t="s">
        <v>98</v>
      </c>
      <c r="N92" s="147" t="s">
        <v>98</v>
      </c>
    </row>
    <row r="93" spans="1:14">
      <c r="A93" s="153" t="s">
        <v>449</v>
      </c>
      <c r="B93" s="152" t="s">
        <v>210</v>
      </c>
      <c r="C93" s="149">
        <v>244</v>
      </c>
      <c r="D93" s="149">
        <v>226</v>
      </c>
      <c r="E93" s="144"/>
      <c r="F93" s="143">
        <f t="shared" ref="F93:F101" si="30">I93+L93</f>
        <v>228000</v>
      </c>
      <c r="G93" s="143">
        <f t="shared" ref="G93:G101" si="31">J93+M93</f>
        <v>868000</v>
      </c>
      <c r="H93" s="143">
        <f t="shared" ref="H93:H101" si="32">K93+N93</f>
        <v>868000</v>
      </c>
      <c r="I93" s="154">
        <v>228000</v>
      </c>
      <c r="J93" s="154">
        <v>868000</v>
      </c>
      <c r="K93" s="154">
        <v>868000</v>
      </c>
      <c r="L93" s="154"/>
      <c r="M93" s="154"/>
      <c r="N93" s="154"/>
    </row>
    <row r="94" spans="1:14">
      <c r="A94" s="153" t="s">
        <v>448</v>
      </c>
      <c r="B94" s="152" t="s">
        <v>191</v>
      </c>
      <c r="C94" s="149">
        <v>244</v>
      </c>
      <c r="D94" s="149">
        <v>226</v>
      </c>
      <c r="E94" s="144"/>
      <c r="F94" s="143">
        <f t="shared" si="30"/>
        <v>0</v>
      </c>
      <c r="G94" s="143">
        <f t="shared" si="31"/>
        <v>0</v>
      </c>
      <c r="H94" s="143">
        <f t="shared" si="32"/>
        <v>0</v>
      </c>
      <c r="I94" s="154"/>
      <c r="J94" s="154"/>
      <c r="K94" s="154"/>
      <c r="L94" s="154"/>
      <c r="M94" s="154"/>
      <c r="N94" s="154"/>
    </row>
    <row r="95" spans="1:14">
      <c r="A95" s="153" t="s">
        <v>447</v>
      </c>
      <c r="B95" s="152" t="s">
        <v>207</v>
      </c>
      <c r="C95" s="149">
        <v>244</v>
      </c>
      <c r="D95" s="149">
        <v>226</v>
      </c>
      <c r="E95" s="144"/>
      <c r="F95" s="143">
        <f t="shared" si="30"/>
        <v>0</v>
      </c>
      <c r="G95" s="143">
        <f t="shared" si="31"/>
        <v>0</v>
      </c>
      <c r="H95" s="143">
        <f t="shared" si="32"/>
        <v>0</v>
      </c>
      <c r="I95" s="154"/>
      <c r="J95" s="154"/>
      <c r="K95" s="154"/>
      <c r="L95" s="154"/>
      <c r="M95" s="154"/>
      <c r="N95" s="154"/>
    </row>
    <row r="96" spans="1:14">
      <c r="A96" s="153" t="s">
        <v>446</v>
      </c>
      <c r="B96" s="152" t="s">
        <v>205</v>
      </c>
      <c r="C96" s="149">
        <v>244</v>
      </c>
      <c r="D96" s="149">
        <v>226</v>
      </c>
      <c r="E96" s="149"/>
      <c r="F96" s="143">
        <f t="shared" si="30"/>
        <v>0</v>
      </c>
      <c r="G96" s="143">
        <f t="shared" si="31"/>
        <v>0</v>
      </c>
      <c r="H96" s="143">
        <f t="shared" si="32"/>
        <v>0</v>
      </c>
      <c r="I96" s="156"/>
      <c r="J96" s="156"/>
      <c r="K96" s="156"/>
      <c r="L96" s="156"/>
      <c r="M96" s="156"/>
      <c r="N96" s="156"/>
    </row>
    <row r="97" spans="1:14">
      <c r="A97" s="153" t="s">
        <v>445</v>
      </c>
      <c r="B97" s="152" t="s">
        <v>203</v>
      </c>
      <c r="C97" s="149">
        <v>244</v>
      </c>
      <c r="D97" s="149">
        <v>226</v>
      </c>
      <c r="E97" s="144"/>
      <c r="F97" s="143">
        <f t="shared" si="30"/>
        <v>796221.63</v>
      </c>
      <c r="G97" s="143">
        <f t="shared" si="31"/>
        <v>96221.63</v>
      </c>
      <c r="H97" s="143">
        <f t="shared" si="32"/>
        <v>96221.63</v>
      </c>
      <c r="I97" s="154">
        <v>796221.63</v>
      </c>
      <c r="J97" s="154">
        <v>96221.63</v>
      </c>
      <c r="K97" s="154">
        <v>96221.63</v>
      </c>
      <c r="L97" s="154"/>
      <c r="M97" s="154"/>
      <c r="N97" s="154"/>
    </row>
    <row r="98" spans="1:14">
      <c r="A98" s="153" t="s">
        <v>444</v>
      </c>
      <c r="B98" s="152" t="s">
        <v>201</v>
      </c>
      <c r="C98" s="149">
        <v>244</v>
      </c>
      <c r="D98" s="149">
        <v>227</v>
      </c>
      <c r="E98" s="144"/>
      <c r="F98" s="143">
        <f t="shared" si="30"/>
        <v>0</v>
      </c>
      <c r="G98" s="143">
        <f t="shared" si="31"/>
        <v>0</v>
      </c>
      <c r="H98" s="143">
        <f t="shared" si="32"/>
        <v>0</v>
      </c>
      <c r="I98" s="154"/>
      <c r="J98" s="154"/>
      <c r="K98" s="154"/>
      <c r="L98" s="154"/>
      <c r="M98" s="154"/>
      <c r="N98" s="154"/>
    </row>
    <row r="99" spans="1:14" ht="25.5">
      <c r="A99" s="153" t="s">
        <v>443</v>
      </c>
      <c r="B99" s="152" t="s">
        <v>143</v>
      </c>
      <c r="C99" s="149">
        <v>244</v>
      </c>
      <c r="D99" s="149">
        <v>228</v>
      </c>
      <c r="E99" s="144"/>
      <c r="F99" s="143">
        <f t="shared" si="30"/>
        <v>0</v>
      </c>
      <c r="G99" s="143">
        <f t="shared" si="31"/>
        <v>0</v>
      </c>
      <c r="H99" s="143">
        <f t="shared" si="32"/>
        <v>0</v>
      </c>
      <c r="I99" s="154"/>
      <c r="J99" s="154"/>
      <c r="K99" s="154"/>
      <c r="L99" s="154"/>
      <c r="M99" s="154"/>
      <c r="N99" s="154"/>
    </row>
    <row r="100" spans="1:14" ht="51">
      <c r="A100" s="153" t="s">
        <v>442</v>
      </c>
      <c r="B100" s="152" t="s">
        <v>198</v>
      </c>
      <c r="C100" s="149">
        <v>244</v>
      </c>
      <c r="D100" s="149">
        <v>229</v>
      </c>
      <c r="E100" s="144"/>
      <c r="F100" s="143">
        <f t="shared" si="30"/>
        <v>0</v>
      </c>
      <c r="G100" s="143">
        <f t="shared" si="31"/>
        <v>0</v>
      </c>
      <c r="H100" s="143">
        <f t="shared" si="32"/>
        <v>0</v>
      </c>
      <c r="I100" s="154"/>
      <c r="J100" s="154"/>
      <c r="K100" s="154"/>
      <c r="L100" s="154"/>
      <c r="M100" s="154"/>
      <c r="N100" s="154"/>
    </row>
    <row r="101" spans="1:14" ht="25.5">
      <c r="A101" s="153" t="s">
        <v>441</v>
      </c>
      <c r="B101" s="152" t="s">
        <v>141</v>
      </c>
      <c r="C101" s="149">
        <v>244</v>
      </c>
      <c r="D101" s="149">
        <v>310</v>
      </c>
      <c r="E101" s="144"/>
      <c r="F101" s="143">
        <f t="shared" si="30"/>
        <v>0</v>
      </c>
      <c r="G101" s="143">
        <f t="shared" si="31"/>
        <v>0</v>
      </c>
      <c r="H101" s="143">
        <f t="shared" si="32"/>
        <v>0</v>
      </c>
      <c r="I101" s="143">
        <f t="shared" ref="I101:N101" si="33">SUM(I103:I107)</f>
        <v>0</v>
      </c>
      <c r="J101" s="143">
        <f t="shared" si="33"/>
        <v>0</v>
      </c>
      <c r="K101" s="143">
        <f t="shared" si="33"/>
        <v>0</v>
      </c>
      <c r="L101" s="143">
        <f t="shared" si="33"/>
        <v>0</v>
      </c>
      <c r="M101" s="143">
        <f t="shared" si="33"/>
        <v>0</v>
      </c>
      <c r="N101" s="143">
        <f t="shared" si="33"/>
        <v>0</v>
      </c>
    </row>
    <row r="102" spans="1:14">
      <c r="A102" s="153"/>
      <c r="B102" s="152" t="s">
        <v>61</v>
      </c>
      <c r="C102" s="149" t="s">
        <v>98</v>
      </c>
      <c r="D102" s="149" t="s">
        <v>98</v>
      </c>
      <c r="E102" s="149" t="s">
        <v>98</v>
      </c>
      <c r="F102" s="148" t="s">
        <v>98</v>
      </c>
      <c r="G102" s="148" t="s">
        <v>98</v>
      </c>
      <c r="H102" s="148" t="s">
        <v>98</v>
      </c>
      <c r="I102" s="147" t="s">
        <v>98</v>
      </c>
      <c r="J102" s="147" t="s">
        <v>98</v>
      </c>
      <c r="K102" s="147" t="s">
        <v>98</v>
      </c>
      <c r="L102" s="147" t="s">
        <v>98</v>
      </c>
      <c r="M102" s="147" t="s">
        <v>98</v>
      </c>
      <c r="N102" s="147" t="s">
        <v>98</v>
      </c>
    </row>
    <row r="103" spans="1:14">
      <c r="A103" s="153" t="s">
        <v>440</v>
      </c>
      <c r="B103" s="152" t="s">
        <v>195</v>
      </c>
      <c r="C103" s="149">
        <v>244</v>
      </c>
      <c r="D103" s="149">
        <v>310</v>
      </c>
      <c r="E103" s="155"/>
      <c r="F103" s="143">
        <f t="shared" ref="F103:H109" si="34">I103+L103</f>
        <v>0</v>
      </c>
      <c r="G103" s="143">
        <f t="shared" si="34"/>
        <v>0</v>
      </c>
      <c r="H103" s="143">
        <f t="shared" si="34"/>
        <v>0</v>
      </c>
      <c r="I103" s="154"/>
      <c r="J103" s="154"/>
      <c r="K103" s="154"/>
      <c r="L103" s="154"/>
      <c r="M103" s="154"/>
      <c r="N103" s="154"/>
    </row>
    <row r="104" spans="1:14">
      <c r="A104" s="153" t="s">
        <v>439</v>
      </c>
      <c r="B104" s="152" t="s">
        <v>193</v>
      </c>
      <c r="C104" s="149">
        <v>244</v>
      </c>
      <c r="D104" s="149">
        <v>310</v>
      </c>
      <c r="E104" s="155"/>
      <c r="F104" s="143">
        <f t="shared" si="34"/>
        <v>0</v>
      </c>
      <c r="G104" s="143">
        <f t="shared" si="34"/>
        <v>0</v>
      </c>
      <c r="H104" s="143">
        <f t="shared" si="34"/>
        <v>0</v>
      </c>
      <c r="I104" s="154"/>
      <c r="J104" s="154"/>
      <c r="K104" s="154"/>
      <c r="L104" s="154"/>
      <c r="M104" s="154"/>
      <c r="N104" s="154"/>
    </row>
    <row r="105" spans="1:14">
      <c r="A105" s="153" t="s">
        <v>438</v>
      </c>
      <c r="B105" s="152" t="s">
        <v>191</v>
      </c>
      <c r="C105" s="149">
        <v>244</v>
      </c>
      <c r="D105" s="149">
        <v>310</v>
      </c>
      <c r="E105" s="155"/>
      <c r="F105" s="143">
        <f t="shared" si="34"/>
        <v>0</v>
      </c>
      <c r="G105" s="143">
        <f t="shared" si="34"/>
        <v>0</v>
      </c>
      <c r="H105" s="143">
        <f t="shared" si="34"/>
        <v>0</v>
      </c>
      <c r="I105" s="154"/>
      <c r="J105" s="154"/>
      <c r="K105" s="154"/>
      <c r="L105" s="154"/>
      <c r="M105" s="154"/>
      <c r="N105" s="154"/>
    </row>
    <row r="106" spans="1:14" ht="25.5">
      <c r="A106" s="153" t="s">
        <v>434</v>
      </c>
      <c r="B106" s="152" t="s">
        <v>189</v>
      </c>
      <c r="C106" s="149">
        <v>244</v>
      </c>
      <c r="D106" s="149">
        <v>310</v>
      </c>
      <c r="E106" s="145"/>
      <c r="F106" s="143">
        <f t="shared" si="34"/>
        <v>0</v>
      </c>
      <c r="G106" s="143">
        <f t="shared" si="34"/>
        <v>0</v>
      </c>
      <c r="H106" s="143">
        <f t="shared" si="34"/>
        <v>0</v>
      </c>
      <c r="I106" s="151"/>
      <c r="J106" s="151"/>
      <c r="K106" s="151"/>
      <c r="L106" s="151"/>
      <c r="M106" s="151"/>
      <c r="N106" s="151"/>
    </row>
    <row r="107" spans="1:14">
      <c r="A107" s="153" t="s">
        <v>433</v>
      </c>
      <c r="B107" s="152" t="s">
        <v>187</v>
      </c>
      <c r="C107" s="149">
        <v>244</v>
      </c>
      <c r="D107" s="149">
        <v>310</v>
      </c>
      <c r="E107" s="155"/>
      <c r="F107" s="143">
        <f t="shared" si="34"/>
        <v>0</v>
      </c>
      <c r="G107" s="143">
        <f t="shared" si="34"/>
        <v>0</v>
      </c>
      <c r="H107" s="143">
        <f t="shared" si="34"/>
        <v>0</v>
      </c>
      <c r="I107" s="154"/>
      <c r="J107" s="154"/>
      <c r="K107" s="154"/>
      <c r="L107" s="154"/>
      <c r="M107" s="154"/>
      <c r="N107" s="154"/>
    </row>
    <row r="108" spans="1:14" ht="25.5">
      <c r="A108" s="153" t="s">
        <v>429</v>
      </c>
      <c r="B108" s="152" t="s">
        <v>185</v>
      </c>
      <c r="C108" s="149">
        <v>244</v>
      </c>
      <c r="D108" s="149">
        <v>320</v>
      </c>
      <c r="E108" s="145"/>
      <c r="F108" s="143">
        <f t="shared" si="34"/>
        <v>0</v>
      </c>
      <c r="G108" s="143">
        <f t="shared" si="34"/>
        <v>0</v>
      </c>
      <c r="H108" s="143">
        <f t="shared" si="34"/>
        <v>0</v>
      </c>
      <c r="I108" s="154"/>
      <c r="J108" s="154"/>
      <c r="K108" s="154"/>
      <c r="L108" s="154"/>
      <c r="M108" s="154"/>
      <c r="N108" s="154"/>
    </row>
    <row r="109" spans="1:14" ht="25.5">
      <c r="A109" s="108" t="s">
        <v>428</v>
      </c>
      <c r="B109" s="146" t="s">
        <v>183</v>
      </c>
      <c r="C109" s="145">
        <v>244</v>
      </c>
      <c r="D109" s="145">
        <v>340</v>
      </c>
      <c r="E109" s="155"/>
      <c r="F109" s="143">
        <f t="shared" si="34"/>
        <v>100599.34</v>
      </c>
      <c r="G109" s="143">
        <f t="shared" si="34"/>
        <v>0</v>
      </c>
      <c r="H109" s="143">
        <f t="shared" si="34"/>
        <v>0</v>
      </c>
      <c r="I109" s="143">
        <f t="shared" ref="I109:N109" si="35">SUM(I111:I118)</f>
        <v>100599.34</v>
      </c>
      <c r="J109" s="143">
        <f t="shared" si="35"/>
        <v>0</v>
      </c>
      <c r="K109" s="143">
        <f t="shared" si="35"/>
        <v>0</v>
      </c>
      <c r="L109" s="143">
        <f t="shared" si="35"/>
        <v>0</v>
      </c>
      <c r="M109" s="143">
        <f t="shared" si="35"/>
        <v>0</v>
      </c>
      <c r="N109" s="143">
        <f t="shared" si="35"/>
        <v>0</v>
      </c>
    </row>
    <row r="110" spans="1:14">
      <c r="A110" s="108"/>
      <c r="B110" s="146" t="s">
        <v>61</v>
      </c>
      <c r="C110" s="145" t="s">
        <v>98</v>
      </c>
      <c r="D110" s="145" t="s">
        <v>98</v>
      </c>
      <c r="E110" s="149" t="s">
        <v>98</v>
      </c>
      <c r="F110" s="148" t="s">
        <v>98</v>
      </c>
      <c r="G110" s="148" t="s">
        <v>98</v>
      </c>
      <c r="H110" s="148" t="s">
        <v>98</v>
      </c>
      <c r="I110" s="147" t="s">
        <v>98</v>
      </c>
      <c r="J110" s="147" t="s">
        <v>98</v>
      </c>
      <c r="K110" s="147" t="s">
        <v>98</v>
      </c>
      <c r="L110" s="147" t="s">
        <v>98</v>
      </c>
      <c r="M110" s="147" t="s">
        <v>98</v>
      </c>
      <c r="N110" s="147" t="s">
        <v>98</v>
      </c>
    </row>
    <row r="111" spans="1:14" ht="51">
      <c r="A111" s="153" t="s">
        <v>437</v>
      </c>
      <c r="B111" s="152" t="s">
        <v>181</v>
      </c>
      <c r="C111" s="149">
        <v>244</v>
      </c>
      <c r="D111" s="149">
        <v>341</v>
      </c>
      <c r="E111" s="155"/>
      <c r="F111" s="143">
        <f t="shared" ref="F111:F121" si="36">I111+L111</f>
        <v>0</v>
      </c>
      <c r="G111" s="143">
        <f t="shared" ref="G111:G121" si="37">J111+M111</f>
        <v>0</v>
      </c>
      <c r="H111" s="143">
        <f t="shared" ref="H111:H121" si="38">K111+N111</f>
        <v>0</v>
      </c>
      <c r="I111" s="154"/>
      <c r="J111" s="154"/>
      <c r="K111" s="154"/>
      <c r="L111" s="154"/>
      <c r="M111" s="154"/>
      <c r="N111" s="154"/>
    </row>
    <row r="112" spans="1:14" ht="25.5">
      <c r="A112" s="153" t="s">
        <v>436</v>
      </c>
      <c r="B112" s="152" t="s">
        <v>179</v>
      </c>
      <c r="C112" s="149">
        <v>244</v>
      </c>
      <c r="D112" s="149">
        <v>342</v>
      </c>
      <c r="E112" s="155"/>
      <c r="F112" s="143">
        <f t="shared" si="36"/>
        <v>0</v>
      </c>
      <c r="G112" s="143">
        <f t="shared" si="37"/>
        <v>0</v>
      </c>
      <c r="H112" s="143">
        <f t="shared" si="38"/>
        <v>0</v>
      </c>
      <c r="I112" s="154"/>
      <c r="J112" s="154"/>
      <c r="K112" s="154"/>
      <c r="L112" s="154"/>
      <c r="M112" s="154"/>
      <c r="N112" s="154"/>
    </row>
    <row r="113" spans="1:17" ht="25.5">
      <c r="A113" s="153" t="s">
        <v>435</v>
      </c>
      <c r="B113" s="152" t="s">
        <v>177</v>
      </c>
      <c r="C113" s="149">
        <v>244</v>
      </c>
      <c r="D113" s="149">
        <v>343</v>
      </c>
      <c r="E113" s="155"/>
      <c r="F113" s="143">
        <f t="shared" si="36"/>
        <v>0</v>
      </c>
      <c r="G113" s="143">
        <f t="shared" si="37"/>
        <v>0</v>
      </c>
      <c r="H113" s="143">
        <f t="shared" si="38"/>
        <v>0</v>
      </c>
      <c r="I113" s="154"/>
      <c r="J113" s="154"/>
      <c r="K113" s="154"/>
      <c r="L113" s="154"/>
      <c r="M113" s="154"/>
      <c r="N113" s="154"/>
    </row>
    <row r="114" spans="1:17" ht="25.5">
      <c r="A114" s="153" t="s">
        <v>434</v>
      </c>
      <c r="B114" s="152" t="s">
        <v>175</v>
      </c>
      <c r="C114" s="149">
        <v>244</v>
      </c>
      <c r="D114" s="149">
        <v>344</v>
      </c>
      <c r="E114" s="155"/>
      <c r="F114" s="143">
        <f t="shared" si="36"/>
        <v>0</v>
      </c>
      <c r="G114" s="143">
        <f t="shared" si="37"/>
        <v>0</v>
      </c>
      <c r="H114" s="143">
        <f t="shared" si="38"/>
        <v>0</v>
      </c>
      <c r="I114" s="154"/>
      <c r="J114" s="154"/>
      <c r="K114" s="154"/>
      <c r="L114" s="154"/>
      <c r="M114" s="154"/>
      <c r="N114" s="154"/>
    </row>
    <row r="115" spans="1:17" ht="25.5">
      <c r="A115" s="153" t="s">
        <v>433</v>
      </c>
      <c r="B115" s="152" t="s">
        <v>173</v>
      </c>
      <c r="C115" s="149">
        <v>244</v>
      </c>
      <c r="D115" s="149">
        <v>345</v>
      </c>
      <c r="E115" s="155"/>
      <c r="F115" s="143">
        <f t="shared" si="36"/>
        <v>0</v>
      </c>
      <c r="G115" s="143">
        <f t="shared" si="37"/>
        <v>0</v>
      </c>
      <c r="H115" s="143">
        <f t="shared" si="38"/>
        <v>0</v>
      </c>
      <c r="I115" s="154"/>
      <c r="J115" s="154"/>
      <c r="K115" s="154"/>
      <c r="L115" s="154"/>
      <c r="M115" s="154"/>
      <c r="N115" s="154"/>
    </row>
    <row r="116" spans="1:17" ht="25.5">
      <c r="A116" s="153" t="s">
        <v>432</v>
      </c>
      <c r="B116" s="152" t="s">
        <v>171</v>
      </c>
      <c r="C116" s="149">
        <v>244</v>
      </c>
      <c r="D116" s="149">
        <v>346</v>
      </c>
      <c r="E116" s="144"/>
      <c r="F116" s="143">
        <f t="shared" si="36"/>
        <v>100599.34</v>
      </c>
      <c r="G116" s="143">
        <f t="shared" si="37"/>
        <v>0</v>
      </c>
      <c r="H116" s="143">
        <f t="shared" si="38"/>
        <v>0</v>
      </c>
      <c r="I116" s="154">
        <v>100599.34</v>
      </c>
      <c r="J116" s="154"/>
      <c r="K116" s="154"/>
      <c r="L116" s="154"/>
      <c r="M116" s="154"/>
      <c r="N116" s="154"/>
    </row>
    <row r="117" spans="1:17" ht="38.25">
      <c r="A117" s="153" t="s">
        <v>431</v>
      </c>
      <c r="B117" s="152" t="s">
        <v>169</v>
      </c>
      <c r="C117" s="149">
        <v>244</v>
      </c>
      <c r="D117" s="149">
        <v>347</v>
      </c>
      <c r="E117" s="144"/>
      <c r="F117" s="143">
        <f t="shared" si="36"/>
        <v>0</v>
      </c>
      <c r="G117" s="143">
        <f t="shared" si="37"/>
        <v>0</v>
      </c>
      <c r="H117" s="143">
        <f t="shared" si="38"/>
        <v>0</v>
      </c>
      <c r="I117" s="154"/>
      <c r="J117" s="154"/>
      <c r="K117" s="154"/>
      <c r="L117" s="154"/>
      <c r="M117" s="154"/>
      <c r="N117" s="154"/>
    </row>
    <row r="118" spans="1:17" ht="38.25">
      <c r="A118" s="153" t="s">
        <v>430</v>
      </c>
      <c r="B118" s="152" t="s">
        <v>167</v>
      </c>
      <c r="C118" s="149">
        <v>244</v>
      </c>
      <c r="D118" s="149">
        <v>349</v>
      </c>
      <c r="E118" s="144"/>
      <c r="F118" s="143">
        <f t="shared" si="36"/>
        <v>0</v>
      </c>
      <c r="G118" s="143">
        <f t="shared" si="37"/>
        <v>0</v>
      </c>
      <c r="H118" s="143">
        <f t="shared" si="38"/>
        <v>0</v>
      </c>
      <c r="I118" s="154"/>
      <c r="J118" s="154"/>
      <c r="K118" s="154"/>
      <c r="L118" s="154"/>
      <c r="M118" s="154"/>
      <c r="N118" s="154"/>
    </row>
    <row r="119" spans="1:17" ht="63.75">
      <c r="A119" s="153" t="s">
        <v>429</v>
      </c>
      <c r="B119" s="152" t="s">
        <v>165</v>
      </c>
      <c r="C119" s="149">
        <v>244</v>
      </c>
      <c r="D119" s="149">
        <v>352</v>
      </c>
      <c r="E119" s="144"/>
      <c r="F119" s="143">
        <f t="shared" si="36"/>
        <v>0</v>
      </c>
      <c r="G119" s="143">
        <f t="shared" si="37"/>
        <v>0</v>
      </c>
      <c r="H119" s="143">
        <f t="shared" si="38"/>
        <v>0</v>
      </c>
      <c r="I119" s="142"/>
      <c r="J119" s="142"/>
      <c r="K119" s="142"/>
      <c r="L119" s="142"/>
      <c r="M119" s="142"/>
      <c r="N119" s="142"/>
    </row>
    <row r="120" spans="1:17" ht="63.75">
      <c r="A120" s="153" t="s">
        <v>428</v>
      </c>
      <c r="B120" s="152" t="s">
        <v>163</v>
      </c>
      <c r="C120" s="149">
        <v>244</v>
      </c>
      <c r="D120" s="149">
        <v>353</v>
      </c>
      <c r="E120" s="145"/>
      <c r="F120" s="143">
        <f t="shared" si="36"/>
        <v>0</v>
      </c>
      <c r="G120" s="143">
        <f t="shared" si="37"/>
        <v>0</v>
      </c>
      <c r="H120" s="143">
        <f t="shared" si="38"/>
        <v>0</v>
      </c>
      <c r="I120" s="151"/>
      <c r="J120" s="151"/>
      <c r="K120" s="151"/>
      <c r="L120" s="151"/>
      <c r="M120" s="151"/>
      <c r="N120" s="151"/>
    </row>
    <row r="121" spans="1:17" ht="51">
      <c r="A121" s="108" t="s">
        <v>67</v>
      </c>
      <c r="B121" s="146" t="s">
        <v>145</v>
      </c>
      <c r="C121" s="145">
        <v>407</v>
      </c>
      <c r="D121" s="145" t="s">
        <v>98</v>
      </c>
      <c r="E121" s="144"/>
      <c r="F121" s="143">
        <f t="shared" si="36"/>
        <v>0</v>
      </c>
      <c r="G121" s="143">
        <f t="shared" si="37"/>
        <v>0</v>
      </c>
      <c r="H121" s="143">
        <f t="shared" si="38"/>
        <v>0</v>
      </c>
      <c r="I121" s="150">
        <f t="shared" ref="I121:N121" si="39">SUM(I123:I124)</f>
        <v>0</v>
      </c>
      <c r="J121" s="150">
        <f t="shared" si="39"/>
        <v>0</v>
      </c>
      <c r="K121" s="150">
        <f t="shared" si="39"/>
        <v>0</v>
      </c>
      <c r="L121" s="150">
        <f t="shared" si="39"/>
        <v>0</v>
      </c>
      <c r="M121" s="150">
        <f t="shared" si="39"/>
        <v>0</v>
      </c>
      <c r="N121" s="150">
        <f t="shared" si="39"/>
        <v>0</v>
      </c>
    </row>
    <row r="122" spans="1:17">
      <c r="A122" s="108"/>
      <c r="B122" s="146" t="s">
        <v>130</v>
      </c>
      <c r="C122" s="145" t="s">
        <v>98</v>
      </c>
      <c r="D122" s="145" t="s">
        <v>98</v>
      </c>
      <c r="E122" s="149" t="s">
        <v>98</v>
      </c>
      <c r="F122" s="148" t="s">
        <v>98</v>
      </c>
      <c r="G122" s="148" t="s">
        <v>98</v>
      </c>
      <c r="H122" s="148" t="s">
        <v>98</v>
      </c>
      <c r="I122" s="147" t="s">
        <v>98</v>
      </c>
      <c r="J122" s="147" t="s">
        <v>98</v>
      </c>
      <c r="K122" s="147" t="s">
        <v>98</v>
      </c>
      <c r="L122" s="147" t="s">
        <v>98</v>
      </c>
      <c r="M122" s="147" t="s">
        <v>98</v>
      </c>
      <c r="N122" s="147" t="s">
        <v>98</v>
      </c>
    </row>
    <row r="123" spans="1:17" ht="25.5">
      <c r="A123" s="108" t="s">
        <v>397</v>
      </c>
      <c r="B123" s="146" t="s">
        <v>143</v>
      </c>
      <c r="C123" s="145">
        <v>407</v>
      </c>
      <c r="D123" s="145">
        <v>228</v>
      </c>
      <c r="E123" s="144"/>
      <c r="F123" s="143">
        <f t="shared" ref="F123:H124" si="40">I123+L123</f>
        <v>0</v>
      </c>
      <c r="G123" s="143">
        <f t="shared" si="40"/>
        <v>0</v>
      </c>
      <c r="H123" s="143">
        <f t="shared" si="40"/>
        <v>0</v>
      </c>
      <c r="I123" s="142"/>
      <c r="J123" s="142"/>
      <c r="K123" s="142"/>
      <c r="L123" s="142"/>
      <c r="M123" s="142"/>
      <c r="N123" s="142"/>
    </row>
    <row r="124" spans="1:17" ht="25.5">
      <c r="A124" s="108" t="s">
        <v>379</v>
      </c>
      <c r="B124" s="146" t="s">
        <v>141</v>
      </c>
      <c r="C124" s="145">
        <v>407</v>
      </c>
      <c r="D124" s="145">
        <v>310</v>
      </c>
      <c r="E124" s="144"/>
      <c r="F124" s="143">
        <f t="shared" si="40"/>
        <v>0</v>
      </c>
      <c r="G124" s="143">
        <f t="shared" si="40"/>
        <v>0</v>
      </c>
      <c r="H124" s="143">
        <f t="shared" si="40"/>
        <v>0</v>
      </c>
      <c r="I124" s="142"/>
      <c r="J124" s="142"/>
      <c r="K124" s="142"/>
      <c r="L124" s="142"/>
      <c r="M124" s="142"/>
      <c r="N124" s="142"/>
    </row>
    <row r="125" spans="1:17">
      <c r="A125" s="141"/>
    </row>
    <row r="126" spans="1:17" s="136" customFormat="1" ht="23.25" customHeight="1">
      <c r="B126" s="530" t="s">
        <v>97</v>
      </c>
      <c r="C126" s="530"/>
      <c r="D126" s="530"/>
      <c r="E126" s="530"/>
      <c r="F126" s="530"/>
      <c r="G126" s="530"/>
      <c r="H126" s="530"/>
      <c r="I126" s="530"/>
      <c r="J126" s="530"/>
      <c r="K126" s="134" t="s">
        <v>93</v>
      </c>
      <c r="L126" s="134"/>
      <c r="M126" s="531"/>
      <c r="N126" s="531"/>
      <c r="O126" s="134"/>
      <c r="P126" s="1"/>
      <c r="Q126" s="1"/>
    </row>
    <row r="127" spans="1:17" s="136" customFormat="1" ht="11.25" customHeight="1">
      <c r="B127" s="134"/>
      <c r="C127" s="134"/>
      <c r="D127" s="134"/>
      <c r="E127" s="134"/>
      <c r="F127" s="134"/>
      <c r="G127" s="134"/>
      <c r="H127" s="134"/>
      <c r="I127" s="134"/>
      <c r="J127" s="134"/>
      <c r="K127" s="140" t="s">
        <v>32</v>
      </c>
      <c r="L127" s="134"/>
      <c r="M127" s="529" t="s">
        <v>91</v>
      </c>
      <c r="N127" s="529"/>
      <c r="O127" s="134"/>
    </row>
    <row r="128" spans="1:17" s="136" customFormat="1" ht="12.75">
      <c r="B128" s="530" t="s">
        <v>96</v>
      </c>
      <c r="C128" s="530"/>
      <c r="D128" s="530"/>
      <c r="E128" s="530"/>
      <c r="F128" s="530"/>
      <c r="G128" s="530"/>
      <c r="H128" s="530"/>
      <c r="I128" s="530"/>
      <c r="J128" s="530"/>
      <c r="K128" s="137" t="s">
        <v>93</v>
      </c>
      <c r="L128" s="134"/>
      <c r="M128" s="531"/>
      <c r="N128" s="531"/>
      <c r="O128" s="134"/>
    </row>
    <row r="129" spans="2:15" s="136" customFormat="1" ht="12.75">
      <c r="B129" s="134"/>
      <c r="C129" s="134"/>
      <c r="D129" s="134"/>
      <c r="E129" s="134"/>
      <c r="F129" s="134"/>
      <c r="G129" s="134"/>
      <c r="H129" s="134"/>
      <c r="I129" s="134"/>
      <c r="J129" s="134"/>
      <c r="K129" s="137" t="s">
        <v>32</v>
      </c>
      <c r="L129" s="134"/>
      <c r="M129" s="529" t="s">
        <v>91</v>
      </c>
      <c r="N129" s="529"/>
      <c r="O129" s="134"/>
    </row>
    <row r="130" spans="2:15" s="136" customFormat="1" ht="12.75">
      <c r="B130" s="530" t="s">
        <v>95</v>
      </c>
      <c r="C130" s="530"/>
      <c r="D130" s="530"/>
      <c r="E130" s="530"/>
      <c r="F130" s="530"/>
      <c r="G130" s="530"/>
      <c r="H130" s="530"/>
      <c r="I130" s="530"/>
      <c r="J130" s="530"/>
      <c r="K130" s="137" t="s">
        <v>93</v>
      </c>
      <c r="L130" s="134"/>
      <c r="M130" s="531"/>
      <c r="N130" s="531"/>
      <c r="O130" s="134"/>
    </row>
    <row r="131" spans="2:15" s="136" customFormat="1" ht="12.75">
      <c r="B131" s="134"/>
      <c r="C131" s="134"/>
      <c r="D131" s="134"/>
      <c r="E131" s="134"/>
      <c r="F131" s="134"/>
      <c r="G131" s="134"/>
      <c r="H131" s="134"/>
      <c r="I131" s="134"/>
      <c r="J131" s="134"/>
      <c r="K131" s="137" t="s">
        <v>32</v>
      </c>
      <c r="L131" s="134"/>
      <c r="M131" s="529" t="s">
        <v>91</v>
      </c>
      <c r="N131" s="529"/>
      <c r="O131" s="134"/>
    </row>
    <row r="132" spans="2:15" s="136" customFormat="1" ht="12.75">
      <c r="B132" s="530" t="s">
        <v>94</v>
      </c>
      <c r="C132" s="530"/>
      <c r="D132" s="530"/>
      <c r="E132" s="530"/>
      <c r="F132" s="134"/>
      <c r="G132" s="134"/>
      <c r="H132" s="134"/>
      <c r="I132" s="134"/>
      <c r="J132" s="134"/>
      <c r="K132" s="137" t="s">
        <v>93</v>
      </c>
      <c r="L132" s="134"/>
      <c r="M132" s="531"/>
      <c r="N132" s="531"/>
      <c r="O132" s="134"/>
    </row>
    <row r="133" spans="2:15" s="136" customFormat="1" ht="12" customHeight="1">
      <c r="B133" s="168" t="s">
        <v>92</v>
      </c>
      <c r="C133" s="168"/>
      <c r="D133" s="168"/>
      <c r="E133" s="138"/>
      <c r="F133" s="134"/>
      <c r="G133" s="134"/>
      <c r="H133" s="134"/>
      <c r="I133" s="134"/>
      <c r="J133" s="134"/>
      <c r="K133" s="137" t="s">
        <v>32</v>
      </c>
      <c r="L133" s="134"/>
      <c r="M133" s="529" t="s">
        <v>91</v>
      </c>
      <c r="N133" s="529"/>
      <c r="O133" s="134"/>
    </row>
    <row r="134" spans="2:15" s="136" customFormat="1" ht="12.75">
      <c r="B134" s="134" t="s">
        <v>22</v>
      </c>
      <c r="C134" s="134"/>
      <c r="D134" s="134"/>
      <c r="E134" s="135"/>
      <c r="F134" s="134"/>
      <c r="G134" s="135"/>
      <c r="H134" s="135"/>
      <c r="I134" s="134"/>
      <c r="J134" s="134"/>
      <c r="K134" s="134"/>
      <c r="L134" s="134"/>
      <c r="M134" s="134"/>
      <c r="N134" s="134"/>
      <c r="O134" s="134"/>
    </row>
    <row r="135" spans="2:15">
      <c r="B135" s="134"/>
      <c r="C135" s="134"/>
      <c r="D135" s="134"/>
      <c r="E135" s="134"/>
      <c r="F135" s="134"/>
      <c r="G135" s="135"/>
      <c r="H135" s="135"/>
      <c r="I135" s="134"/>
      <c r="J135" s="134"/>
      <c r="K135" s="134"/>
      <c r="L135" s="134"/>
      <c r="M135" s="134"/>
      <c r="N135" s="134"/>
      <c r="O135" s="134"/>
    </row>
  </sheetData>
  <mergeCells count="24">
    <mergeCell ref="M133:N133"/>
    <mergeCell ref="B126:J126"/>
    <mergeCell ref="B128:J128"/>
    <mergeCell ref="B130:J130"/>
    <mergeCell ref="B132:E132"/>
    <mergeCell ref="M127:N127"/>
    <mergeCell ref="M132:N132"/>
    <mergeCell ref="M129:N129"/>
    <mergeCell ref="M128:N128"/>
    <mergeCell ref="M126:N126"/>
    <mergeCell ref="M131:N131"/>
    <mergeCell ref="M130:N130"/>
    <mergeCell ref="A4:A7"/>
    <mergeCell ref="B1:N1"/>
    <mergeCell ref="B4:B7"/>
    <mergeCell ref="E4:E7"/>
    <mergeCell ref="F4:N4"/>
    <mergeCell ref="F5:H6"/>
    <mergeCell ref="I5:N5"/>
    <mergeCell ref="F2:N2"/>
    <mergeCell ref="I6:K6"/>
    <mergeCell ref="L6:N6"/>
    <mergeCell ref="C4:C7"/>
    <mergeCell ref="D4:D7"/>
  </mergeCells>
  <pageMargins left="0.70866141732283472" right="0.39370078740157483" top="0.35433070866141736" bottom="0.35433070866141736" header="0.31496062992125984" footer="0.31496062992125984"/>
  <pageSetup paperSize="9" scale="65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10.42578125" style="1" customWidth="1"/>
    <col min="2" max="2" width="31.140625" style="1" customWidth="1"/>
    <col min="3" max="3" width="6.5703125" style="1" customWidth="1"/>
    <col min="4" max="4" width="9.28515625" style="1" customWidth="1"/>
    <col min="5" max="5" width="6.85546875" style="1" customWidth="1"/>
    <col min="6" max="6" width="14.7109375" style="1" customWidth="1"/>
    <col min="7" max="8" width="14.7109375" style="2" customWidth="1"/>
    <col min="9" max="14" width="14.7109375" style="1" customWidth="1"/>
    <col min="15" max="17" width="17.42578125" style="1" customWidth="1"/>
    <col min="18" max="19" width="17.28515625" style="1" customWidth="1"/>
    <col min="20" max="16384" width="9.140625" style="1"/>
  </cols>
  <sheetData>
    <row r="1" spans="1:14">
      <c r="A1" s="165"/>
      <c r="B1" s="499" t="s">
        <v>521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>
      <c r="A2" s="165"/>
      <c r="B2" s="169"/>
      <c r="C2" s="169"/>
      <c r="D2" s="169"/>
      <c r="E2" s="169"/>
      <c r="F2" s="524" t="s">
        <v>525</v>
      </c>
      <c r="G2" s="524"/>
      <c r="H2" s="524"/>
      <c r="I2" s="524"/>
      <c r="J2" s="524"/>
      <c r="K2" s="524"/>
      <c r="L2" s="524"/>
      <c r="M2" s="524"/>
      <c r="N2" s="524"/>
    </row>
    <row r="3" spans="1:14">
      <c r="A3" s="165"/>
      <c r="B3" s="166"/>
      <c r="C3" s="166"/>
      <c r="D3" s="166"/>
      <c r="E3" s="165"/>
      <c r="F3" s="171"/>
      <c r="G3" s="171"/>
      <c r="H3" s="171"/>
      <c r="I3" s="171"/>
      <c r="J3" s="171"/>
      <c r="K3" s="171"/>
      <c r="L3" s="171"/>
      <c r="M3" s="171"/>
      <c r="N3" s="171"/>
    </row>
    <row r="4" spans="1:14">
      <c r="A4" s="504" t="s">
        <v>89</v>
      </c>
      <c r="B4" s="504" t="s">
        <v>88</v>
      </c>
      <c r="C4" s="528" t="s">
        <v>519</v>
      </c>
      <c r="D4" s="504" t="s">
        <v>425</v>
      </c>
      <c r="E4" s="521" t="s">
        <v>518</v>
      </c>
      <c r="F4" s="522" t="s">
        <v>523</v>
      </c>
      <c r="G4" s="522"/>
      <c r="H4" s="522"/>
      <c r="I4" s="522"/>
      <c r="J4" s="522"/>
      <c r="K4" s="522"/>
      <c r="L4" s="522"/>
      <c r="M4" s="522"/>
      <c r="N4" s="522"/>
    </row>
    <row r="5" spans="1:14">
      <c r="A5" s="504"/>
      <c r="B5" s="504"/>
      <c r="C5" s="528"/>
      <c r="D5" s="504"/>
      <c r="E5" s="521"/>
      <c r="F5" s="523" t="s">
        <v>516</v>
      </c>
      <c r="G5" s="523"/>
      <c r="H5" s="523"/>
      <c r="I5" s="532" t="s">
        <v>130</v>
      </c>
      <c r="J5" s="532"/>
      <c r="K5" s="532"/>
      <c r="L5" s="532"/>
      <c r="M5" s="532"/>
      <c r="N5" s="532"/>
    </row>
    <row r="6" spans="1:14" ht="57.75" customHeight="1">
      <c r="A6" s="504"/>
      <c r="B6" s="504"/>
      <c r="C6" s="528"/>
      <c r="D6" s="504"/>
      <c r="E6" s="521"/>
      <c r="F6" s="523"/>
      <c r="G6" s="523"/>
      <c r="H6" s="523"/>
      <c r="I6" s="525" t="s">
        <v>515</v>
      </c>
      <c r="J6" s="526"/>
      <c r="K6" s="527"/>
      <c r="L6" s="525" t="s">
        <v>522</v>
      </c>
      <c r="M6" s="526"/>
      <c r="N6" s="527"/>
    </row>
    <row r="7" spans="1:14" ht="38.25">
      <c r="A7" s="504"/>
      <c r="B7" s="504"/>
      <c r="C7" s="528"/>
      <c r="D7" s="504"/>
      <c r="E7" s="521"/>
      <c r="F7" s="164" t="s">
        <v>513</v>
      </c>
      <c r="G7" s="164" t="s">
        <v>512</v>
      </c>
      <c r="H7" s="164" t="s">
        <v>511</v>
      </c>
      <c r="I7" s="164" t="s">
        <v>513</v>
      </c>
      <c r="J7" s="164" t="s">
        <v>512</v>
      </c>
      <c r="K7" s="164" t="s">
        <v>511</v>
      </c>
      <c r="L7" s="164" t="s">
        <v>513</v>
      </c>
      <c r="M7" s="164" t="s">
        <v>512</v>
      </c>
      <c r="N7" s="164" t="s">
        <v>511</v>
      </c>
    </row>
    <row r="8" spans="1:14" ht="25.5">
      <c r="A8" s="157"/>
      <c r="B8" s="162" t="s">
        <v>510</v>
      </c>
      <c r="C8" s="149" t="s">
        <v>98</v>
      </c>
      <c r="D8" s="149" t="s">
        <v>98</v>
      </c>
      <c r="E8" s="158" t="s">
        <v>55</v>
      </c>
      <c r="F8" s="143">
        <f t="shared" ref="F8:H10" si="0">I8+L8</f>
        <v>0</v>
      </c>
      <c r="G8" s="143">
        <f t="shared" si="0"/>
        <v>0</v>
      </c>
      <c r="H8" s="143">
        <f t="shared" si="0"/>
        <v>0</v>
      </c>
      <c r="I8" s="143">
        <f t="shared" ref="I8:N8" si="1">I9+I67</f>
        <v>0</v>
      </c>
      <c r="J8" s="143">
        <f t="shared" si="1"/>
        <v>0</v>
      </c>
      <c r="K8" s="143">
        <f t="shared" si="1"/>
        <v>0</v>
      </c>
      <c r="L8" s="143">
        <f t="shared" si="1"/>
        <v>0</v>
      </c>
      <c r="M8" s="143">
        <f t="shared" si="1"/>
        <v>0</v>
      </c>
      <c r="N8" s="143">
        <f t="shared" si="1"/>
        <v>0</v>
      </c>
    </row>
    <row r="9" spans="1:14" ht="38.25">
      <c r="A9" s="163" t="s">
        <v>415</v>
      </c>
      <c r="B9" s="162" t="s">
        <v>509</v>
      </c>
      <c r="C9" s="149" t="s">
        <v>98</v>
      </c>
      <c r="D9" s="149" t="s">
        <v>98</v>
      </c>
      <c r="E9" s="158" t="s">
        <v>55</v>
      </c>
      <c r="F9" s="143">
        <f t="shared" si="0"/>
        <v>0</v>
      </c>
      <c r="G9" s="143">
        <f t="shared" si="0"/>
        <v>0</v>
      </c>
      <c r="H9" s="143">
        <f t="shared" si="0"/>
        <v>0</v>
      </c>
      <c r="I9" s="143">
        <f t="shared" ref="I9:N9" si="2">I10+I19+I63</f>
        <v>0</v>
      </c>
      <c r="J9" s="143">
        <f t="shared" si="2"/>
        <v>0</v>
      </c>
      <c r="K9" s="143">
        <f t="shared" si="2"/>
        <v>0</v>
      </c>
      <c r="L9" s="143">
        <f t="shared" si="2"/>
        <v>0</v>
      </c>
      <c r="M9" s="143">
        <f t="shared" si="2"/>
        <v>0</v>
      </c>
      <c r="N9" s="143">
        <f t="shared" si="2"/>
        <v>0</v>
      </c>
    </row>
    <row r="10" spans="1:14" ht="51">
      <c r="A10" s="108" t="s">
        <v>84</v>
      </c>
      <c r="B10" s="146" t="s">
        <v>246</v>
      </c>
      <c r="C10" s="145">
        <v>243</v>
      </c>
      <c r="D10" s="145" t="s">
        <v>98</v>
      </c>
      <c r="E10" s="158"/>
      <c r="F10" s="143">
        <f t="shared" si="0"/>
        <v>0</v>
      </c>
      <c r="G10" s="143">
        <f t="shared" si="0"/>
        <v>0</v>
      </c>
      <c r="H10" s="143">
        <f t="shared" si="0"/>
        <v>0</v>
      </c>
      <c r="I10" s="143">
        <f t="shared" ref="I10:N10" si="3">I12+I16+I17+I18</f>
        <v>0</v>
      </c>
      <c r="J10" s="143">
        <f t="shared" si="3"/>
        <v>0</v>
      </c>
      <c r="K10" s="143">
        <f t="shared" si="3"/>
        <v>0</v>
      </c>
      <c r="L10" s="143">
        <f t="shared" si="3"/>
        <v>0</v>
      </c>
      <c r="M10" s="143">
        <f t="shared" si="3"/>
        <v>0</v>
      </c>
      <c r="N10" s="143">
        <f t="shared" si="3"/>
        <v>0</v>
      </c>
    </row>
    <row r="11" spans="1:14">
      <c r="A11" s="108"/>
      <c r="B11" s="146" t="s">
        <v>130</v>
      </c>
      <c r="C11" s="145" t="s">
        <v>98</v>
      </c>
      <c r="D11" s="145" t="s">
        <v>98</v>
      </c>
      <c r="E11" s="145" t="s">
        <v>98</v>
      </c>
      <c r="F11" s="147" t="s">
        <v>98</v>
      </c>
      <c r="G11" s="147" t="s">
        <v>98</v>
      </c>
      <c r="H11" s="147" t="s">
        <v>98</v>
      </c>
      <c r="I11" s="147" t="s">
        <v>98</v>
      </c>
      <c r="J11" s="147" t="s">
        <v>98</v>
      </c>
      <c r="K11" s="147" t="s">
        <v>98</v>
      </c>
      <c r="L11" s="147" t="s">
        <v>98</v>
      </c>
      <c r="M11" s="147" t="s">
        <v>98</v>
      </c>
      <c r="N11" s="147" t="s">
        <v>98</v>
      </c>
    </row>
    <row r="12" spans="1:14" ht="25.5">
      <c r="A12" s="108" t="s">
        <v>82</v>
      </c>
      <c r="B12" s="152" t="s">
        <v>226</v>
      </c>
      <c r="C12" s="145">
        <v>243</v>
      </c>
      <c r="D12" s="145">
        <v>225</v>
      </c>
      <c r="E12" s="158"/>
      <c r="F12" s="143">
        <f>I12+L12</f>
        <v>0</v>
      </c>
      <c r="G12" s="143">
        <f>J12+M12</f>
        <v>0</v>
      </c>
      <c r="H12" s="143">
        <f>K12+N12</f>
        <v>0</v>
      </c>
      <c r="I12" s="143">
        <f t="shared" ref="I12:N12" si="4">SUM(I14:I15)</f>
        <v>0</v>
      </c>
      <c r="J12" s="143">
        <f t="shared" si="4"/>
        <v>0</v>
      </c>
      <c r="K12" s="143">
        <f t="shared" si="4"/>
        <v>0</v>
      </c>
      <c r="L12" s="143">
        <f t="shared" si="4"/>
        <v>0</v>
      </c>
      <c r="M12" s="143">
        <f t="shared" si="4"/>
        <v>0</v>
      </c>
      <c r="N12" s="143">
        <f t="shared" si="4"/>
        <v>0</v>
      </c>
    </row>
    <row r="13" spans="1:14">
      <c r="A13" s="108"/>
      <c r="B13" s="152" t="s">
        <v>61</v>
      </c>
      <c r="C13" s="145" t="s">
        <v>98</v>
      </c>
      <c r="D13" s="145" t="s">
        <v>98</v>
      </c>
      <c r="E13" s="145" t="s">
        <v>98</v>
      </c>
      <c r="F13" s="147" t="s">
        <v>98</v>
      </c>
      <c r="G13" s="147" t="s">
        <v>98</v>
      </c>
      <c r="H13" s="147" t="s">
        <v>98</v>
      </c>
      <c r="I13" s="147" t="s">
        <v>98</v>
      </c>
      <c r="J13" s="147" t="s">
        <v>98</v>
      </c>
      <c r="K13" s="147" t="s">
        <v>98</v>
      </c>
      <c r="L13" s="147" t="s">
        <v>98</v>
      </c>
      <c r="M13" s="147" t="s">
        <v>98</v>
      </c>
      <c r="N13" s="147" t="s">
        <v>98</v>
      </c>
    </row>
    <row r="14" spans="1:14">
      <c r="A14" s="108" t="s">
        <v>508</v>
      </c>
      <c r="B14" s="146" t="s">
        <v>243</v>
      </c>
      <c r="C14" s="145">
        <v>243</v>
      </c>
      <c r="D14" s="145">
        <v>225</v>
      </c>
      <c r="E14" s="158"/>
      <c r="F14" s="143">
        <f t="shared" ref="F14:H19" si="5">I14+L14</f>
        <v>0</v>
      </c>
      <c r="G14" s="143">
        <f t="shared" si="5"/>
        <v>0</v>
      </c>
      <c r="H14" s="143">
        <f t="shared" si="5"/>
        <v>0</v>
      </c>
      <c r="I14" s="154"/>
      <c r="J14" s="154"/>
      <c r="K14" s="154"/>
      <c r="L14" s="154"/>
      <c r="M14" s="154"/>
      <c r="N14" s="154"/>
    </row>
    <row r="15" spans="1:14" ht="38.25">
      <c r="A15" s="108" t="s">
        <v>507</v>
      </c>
      <c r="B15" s="146" t="s">
        <v>241</v>
      </c>
      <c r="C15" s="145">
        <v>243</v>
      </c>
      <c r="D15" s="145">
        <v>225</v>
      </c>
      <c r="E15" s="149"/>
      <c r="F15" s="143">
        <f t="shared" si="5"/>
        <v>0</v>
      </c>
      <c r="G15" s="143">
        <f t="shared" si="5"/>
        <v>0</v>
      </c>
      <c r="H15" s="143">
        <f t="shared" si="5"/>
        <v>0</v>
      </c>
      <c r="I15" s="156"/>
      <c r="J15" s="156"/>
      <c r="K15" s="156"/>
      <c r="L15" s="156"/>
      <c r="M15" s="156"/>
      <c r="N15" s="156"/>
    </row>
    <row r="16" spans="1:14" ht="12.75" customHeight="1">
      <c r="A16" s="153" t="s">
        <v>506</v>
      </c>
      <c r="B16" s="152" t="s">
        <v>212</v>
      </c>
      <c r="C16" s="149">
        <v>243</v>
      </c>
      <c r="D16" s="149">
        <v>226</v>
      </c>
      <c r="E16" s="158"/>
      <c r="F16" s="143">
        <f t="shared" si="5"/>
        <v>0</v>
      </c>
      <c r="G16" s="143">
        <f t="shared" si="5"/>
        <v>0</v>
      </c>
      <c r="H16" s="143">
        <f t="shared" si="5"/>
        <v>0</v>
      </c>
      <c r="I16" s="154"/>
      <c r="J16" s="154"/>
      <c r="K16" s="154"/>
      <c r="L16" s="154"/>
      <c r="M16" s="154"/>
      <c r="N16" s="154"/>
    </row>
    <row r="17" spans="1:256" ht="25.5">
      <c r="A17" s="153" t="s">
        <v>505</v>
      </c>
      <c r="B17" s="152" t="s">
        <v>143</v>
      </c>
      <c r="C17" s="149">
        <v>243</v>
      </c>
      <c r="D17" s="149">
        <v>228</v>
      </c>
      <c r="E17" s="158"/>
      <c r="F17" s="143">
        <f t="shared" si="5"/>
        <v>0</v>
      </c>
      <c r="G17" s="143">
        <f t="shared" si="5"/>
        <v>0</v>
      </c>
      <c r="H17" s="143">
        <f t="shared" si="5"/>
        <v>0</v>
      </c>
      <c r="I17" s="154"/>
      <c r="J17" s="154"/>
      <c r="K17" s="154"/>
      <c r="L17" s="154"/>
      <c r="M17" s="154"/>
      <c r="N17" s="154"/>
    </row>
    <row r="18" spans="1:256" ht="25.5">
      <c r="A18" s="153" t="s">
        <v>504</v>
      </c>
      <c r="B18" s="152" t="s">
        <v>141</v>
      </c>
      <c r="C18" s="149">
        <v>243</v>
      </c>
      <c r="D18" s="149">
        <v>310</v>
      </c>
      <c r="E18" s="158"/>
      <c r="F18" s="143">
        <f t="shared" si="5"/>
        <v>0</v>
      </c>
      <c r="G18" s="143">
        <f t="shared" si="5"/>
        <v>0</v>
      </c>
      <c r="H18" s="143">
        <f t="shared" si="5"/>
        <v>0</v>
      </c>
      <c r="I18" s="154"/>
      <c r="J18" s="154"/>
      <c r="K18" s="154"/>
      <c r="L18" s="154"/>
      <c r="M18" s="154"/>
      <c r="N18" s="154"/>
    </row>
    <row r="19" spans="1:256" ht="51">
      <c r="A19" s="153" t="s">
        <v>81</v>
      </c>
      <c r="B19" s="152" t="s">
        <v>236</v>
      </c>
      <c r="C19" s="149">
        <v>244</v>
      </c>
      <c r="D19" s="149" t="s">
        <v>98</v>
      </c>
      <c r="E19" s="158"/>
      <c r="F19" s="143">
        <f t="shared" si="5"/>
        <v>0</v>
      </c>
      <c r="G19" s="143">
        <f t="shared" si="5"/>
        <v>0</v>
      </c>
      <c r="H19" s="143">
        <f t="shared" si="5"/>
        <v>0</v>
      </c>
      <c r="I19" s="143">
        <f t="shared" ref="I19:N19" si="6">SUM(I21:I25)+I33+I40+I41+I42+I43+I50+I51+I61+I62</f>
        <v>0</v>
      </c>
      <c r="J19" s="143">
        <f t="shared" si="6"/>
        <v>0</v>
      </c>
      <c r="K19" s="143">
        <f t="shared" si="6"/>
        <v>0</v>
      </c>
      <c r="L19" s="143">
        <f t="shared" si="6"/>
        <v>0</v>
      </c>
      <c r="M19" s="143">
        <f t="shared" si="6"/>
        <v>0</v>
      </c>
      <c r="N19" s="143">
        <f t="shared" si="6"/>
        <v>0</v>
      </c>
    </row>
    <row r="20" spans="1:256">
      <c r="A20" s="153"/>
      <c r="B20" s="152" t="s">
        <v>130</v>
      </c>
      <c r="C20" s="149" t="s">
        <v>98</v>
      </c>
      <c r="D20" s="149" t="s">
        <v>98</v>
      </c>
      <c r="E20" s="149" t="s">
        <v>98</v>
      </c>
      <c r="F20" s="148" t="s">
        <v>98</v>
      </c>
      <c r="G20" s="148" t="s">
        <v>98</v>
      </c>
      <c r="H20" s="148" t="s">
        <v>98</v>
      </c>
      <c r="I20" s="148" t="s">
        <v>98</v>
      </c>
      <c r="J20" s="148" t="s">
        <v>98</v>
      </c>
      <c r="K20" s="148" t="s">
        <v>98</v>
      </c>
      <c r="L20" s="148" t="s">
        <v>98</v>
      </c>
      <c r="M20" s="148" t="s">
        <v>98</v>
      </c>
      <c r="N20" s="148" t="s">
        <v>98</v>
      </c>
    </row>
    <row r="21" spans="1:256">
      <c r="A21" s="153" t="s">
        <v>79</v>
      </c>
      <c r="B21" s="152" t="s">
        <v>234</v>
      </c>
      <c r="C21" s="149">
        <v>244</v>
      </c>
      <c r="D21" s="149">
        <v>221</v>
      </c>
      <c r="E21" s="158"/>
      <c r="F21" s="143">
        <f t="shared" ref="F21:H25" si="7">I21+L21</f>
        <v>0</v>
      </c>
      <c r="G21" s="143">
        <f t="shared" si="7"/>
        <v>0</v>
      </c>
      <c r="H21" s="143">
        <f t="shared" si="7"/>
        <v>0</v>
      </c>
      <c r="I21" s="154"/>
      <c r="J21" s="154"/>
      <c r="K21" s="154"/>
      <c r="L21" s="154"/>
      <c r="M21" s="154"/>
      <c r="N21" s="154"/>
    </row>
    <row r="22" spans="1:256">
      <c r="A22" s="153" t="s">
        <v>503</v>
      </c>
      <c r="B22" s="152" t="s">
        <v>232</v>
      </c>
      <c r="C22" s="149">
        <v>244</v>
      </c>
      <c r="D22" s="149">
        <v>222</v>
      </c>
      <c r="E22" s="149"/>
      <c r="F22" s="143">
        <f t="shared" si="7"/>
        <v>0</v>
      </c>
      <c r="G22" s="143">
        <f t="shared" si="7"/>
        <v>0</v>
      </c>
      <c r="H22" s="143">
        <f t="shared" si="7"/>
        <v>0</v>
      </c>
      <c r="I22" s="156"/>
      <c r="J22" s="156"/>
      <c r="K22" s="156"/>
      <c r="L22" s="156"/>
      <c r="M22" s="156"/>
      <c r="N22" s="156"/>
    </row>
    <row r="23" spans="1:256">
      <c r="A23" s="153" t="s">
        <v>502</v>
      </c>
      <c r="B23" s="152" t="s">
        <v>230</v>
      </c>
      <c r="C23" s="149">
        <v>244</v>
      </c>
      <c r="D23" s="149">
        <v>223</v>
      </c>
      <c r="E23" s="158"/>
      <c r="F23" s="143">
        <f t="shared" si="7"/>
        <v>0</v>
      </c>
      <c r="G23" s="143">
        <f t="shared" si="7"/>
        <v>0</v>
      </c>
      <c r="H23" s="143">
        <f t="shared" si="7"/>
        <v>0</v>
      </c>
      <c r="I23" s="154"/>
      <c r="J23" s="154"/>
      <c r="K23" s="154"/>
      <c r="L23" s="154"/>
      <c r="M23" s="154"/>
      <c r="N23" s="154"/>
    </row>
    <row r="24" spans="1:256" s="4" customFormat="1" ht="25.5">
      <c r="A24" s="153" t="s">
        <v>501</v>
      </c>
      <c r="B24" s="152" t="s">
        <v>228</v>
      </c>
      <c r="C24" s="149">
        <v>244</v>
      </c>
      <c r="D24" s="149">
        <v>224</v>
      </c>
      <c r="E24" s="158"/>
      <c r="F24" s="143">
        <f t="shared" si="7"/>
        <v>0</v>
      </c>
      <c r="G24" s="143">
        <f t="shared" si="7"/>
        <v>0</v>
      </c>
      <c r="H24" s="143">
        <f t="shared" si="7"/>
        <v>0</v>
      </c>
      <c r="I24" s="154"/>
      <c r="J24" s="154"/>
      <c r="K24" s="154"/>
      <c r="L24" s="154"/>
      <c r="M24" s="154"/>
      <c r="N24" s="154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161"/>
      <c r="HL24" s="161"/>
      <c r="HM24" s="161"/>
      <c r="HN24" s="161"/>
      <c r="HO24" s="161"/>
      <c r="HP24" s="161"/>
      <c r="HQ24" s="161"/>
      <c r="HR24" s="161"/>
      <c r="HS24" s="161"/>
      <c r="HT24" s="161"/>
      <c r="HU24" s="161"/>
      <c r="HV24" s="161"/>
      <c r="HW24" s="161"/>
      <c r="HX24" s="161"/>
      <c r="HY24" s="161"/>
      <c r="HZ24" s="161"/>
      <c r="IA24" s="161"/>
      <c r="IB24" s="161"/>
      <c r="IC24" s="161"/>
      <c r="ID24" s="161"/>
      <c r="IE24" s="161"/>
      <c r="IF24" s="161"/>
      <c r="IG24" s="161"/>
      <c r="IH24" s="161"/>
      <c r="II24" s="161"/>
      <c r="IJ24" s="161"/>
      <c r="IK24" s="161"/>
      <c r="IL24" s="161"/>
      <c r="IM24" s="161"/>
      <c r="IN24" s="161"/>
      <c r="IO24" s="161"/>
      <c r="IP24" s="161"/>
      <c r="IQ24" s="161"/>
      <c r="IR24" s="161"/>
      <c r="IS24" s="161"/>
      <c r="IT24" s="161"/>
      <c r="IU24" s="161"/>
      <c r="IV24" s="161"/>
    </row>
    <row r="25" spans="1:256" ht="25.5">
      <c r="A25" s="153" t="s">
        <v>500</v>
      </c>
      <c r="B25" s="152" t="s">
        <v>226</v>
      </c>
      <c r="C25" s="149">
        <v>244</v>
      </c>
      <c r="D25" s="149">
        <v>225</v>
      </c>
      <c r="E25" s="158"/>
      <c r="F25" s="143">
        <f t="shared" si="7"/>
        <v>0</v>
      </c>
      <c r="G25" s="143">
        <f t="shared" si="7"/>
        <v>0</v>
      </c>
      <c r="H25" s="143">
        <f t="shared" si="7"/>
        <v>0</v>
      </c>
      <c r="I25" s="143">
        <f t="shared" ref="I25:N25" si="8">SUM(I27:I32)</f>
        <v>0</v>
      </c>
      <c r="J25" s="143">
        <f t="shared" si="8"/>
        <v>0</v>
      </c>
      <c r="K25" s="143">
        <f t="shared" si="8"/>
        <v>0</v>
      </c>
      <c r="L25" s="143">
        <f t="shared" si="8"/>
        <v>0</v>
      </c>
      <c r="M25" s="143">
        <f t="shared" si="8"/>
        <v>0</v>
      </c>
      <c r="N25" s="143">
        <f t="shared" si="8"/>
        <v>0</v>
      </c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161"/>
      <c r="HL25" s="161"/>
      <c r="HM25" s="161"/>
      <c r="HN25" s="161"/>
      <c r="HO25" s="161"/>
      <c r="HP25" s="161"/>
      <c r="HQ25" s="161"/>
      <c r="HR25" s="161"/>
      <c r="HS25" s="161"/>
      <c r="HT25" s="161"/>
      <c r="HU25" s="161"/>
      <c r="HV25" s="161"/>
      <c r="HW25" s="161"/>
      <c r="HX25" s="161"/>
      <c r="HY25" s="161"/>
      <c r="HZ25" s="161"/>
      <c r="IA25" s="161"/>
      <c r="IB25" s="161"/>
      <c r="IC25" s="161"/>
      <c r="ID25" s="161"/>
      <c r="IE25" s="161"/>
      <c r="IF25" s="161"/>
      <c r="IG25" s="161"/>
      <c r="IH25" s="161"/>
      <c r="II25" s="161"/>
      <c r="IJ25" s="161"/>
      <c r="IK25" s="161"/>
      <c r="IL25" s="161"/>
      <c r="IM25" s="161"/>
      <c r="IN25" s="161"/>
      <c r="IO25" s="161"/>
      <c r="IP25" s="161"/>
      <c r="IQ25" s="161"/>
      <c r="IR25" s="161"/>
      <c r="IS25" s="161"/>
      <c r="IT25" s="161"/>
      <c r="IU25" s="161"/>
      <c r="IV25" s="161"/>
    </row>
    <row r="26" spans="1:256">
      <c r="A26" s="153"/>
      <c r="B26" s="152" t="s">
        <v>61</v>
      </c>
      <c r="C26" s="149" t="s">
        <v>98</v>
      </c>
      <c r="D26" s="149" t="s">
        <v>98</v>
      </c>
      <c r="E26" s="149" t="s">
        <v>98</v>
      </c>
      <c r="F26" s="148" t="s">
        <v>98</v>
      </c>
      <c r="G26" s="148" t="s">
        <v>98</v>
      </c>
      <c r="H26" s="148" t="s">
        <v>98</v>
      </c>
      <c r="I26" s="148" t="s">
        <v>98</v>
      </c>
      <c r="J26" s="148" t="s">
        <v>98</v>
      </c>
      <c r="K26" s="148" t="s">
        <v>98</v>
      </c>
      <c r="L26" s="148" t="s">
        <v>98</v>
      </c>
      <c r="M26" s="148" t="s">
        <v>98</v>
      </c>
      <c r="N26" s="148" t="s">
        <v>98</v>
      </c>
    </row>
    <row r="27" spans="1:256" ht="38.25">
      <c r="A27" s="153" t="s">
        <v>499</v>
      </c>
      <c r="B27" s="152" t="s">
        <v>224</v>
      </c>
      <c r="C27" s="149">
        <v>244</v>
      </c>
      <c r="D27" s="149">
        <v>225</v>
      </c>
      <c r="E27" s="158"/>
      <c r="F27" s="143">
        <f t="shared" ref="F27:H33" si="9">I27+L27</f>
        <v>0</v>
      </c>
      <c r="G27" s="143">
        <f t="shared" si="9"/>
        <v>0</v>
      </c>
      <c r="H27" s="143">
        <f t="shared" si="9"/>
        <v>0</v>
      </c>
      <c r="I27" s="154"/>
      <c r="J27" s="154"/>
      <c r="K27" s="154"/>
      <c r="L27" s="154"/>
      <c r="M27" s="154"/>
      <c r="N27" s="154"/>
    </row>
    <row r="28" spans="1:256" ht="38.25">
      <c r="A28" s="153" t="s">
        <v>498</v>
      </c>
      <c r="B28" s="152" t="s">
        <v>222</v>
      </c>
      <c r="C28" s="149">
        <v>244</v>
      </c>
      <c r="D28" s="149">
        <v>225</v>
      </c>
      <c r="E28" s="158"/>
      <c r="F28" s="143">
        <f t="shared" si="9"/>
        <v>0</v>
      </c>
      <c r="G28" s="143">
        <f t="shared" si="9"/>
        <v>0</v>
      </c>
      <c r="H28" s="143">
        <f t="shared" si="9"/>
        <v>0</v>
      </c>
      <c r="I28" s="154"/>
      <c r="J28" s="154"/>
      <c r="K28" s="154"/>
      <c r="L28" s="154"/>
      <c r="M28" s="154"/>
      <c r="N28" s="154"/>
    </row>
    <row r="29" spans="1:256">
      <c r="A29" s="153" t="s">
        <v>497</v>
      </c>
      <c r="B29" s="152" t="s">
        <v>220</v>
      </c>
      <c r="C29" s="149">
        <v>244</v>
      </c>
      <c r="D29" s="149">
        <v>225</v>
      </c>
      <c r="E29" s="158"/>
      <c r="F29" s="143">
        <f t="shared" si="9"/>
        <v>0</v>
      </c>
      <c r="G29" s="143">
        <f t="shared" si="9"/>
        <v>0</v>
      </c>
      <c r="H29" s="143">
        <f t="shared" si="9"/>
        <v>0</v>
      </c>
      <c r="I29" s="154"/>
      <c r="J29" s="154"/>
      <c r="K29" s="154"/>
      <c r="L29" s="154"/>
      <c r="M29" s="154"/>
      <c r="N29" s="154"/>
    </row>
    <row r="30" spans="1:256">
      <c r="A30" s="153" t="s">
        <v>496</v>
      </c>
      <c r="B30" s="152" t="s">
        <v>218</v>
      </c>
      <c r="C30" s="149">
        <v>244</v>
      </c>
      <c r="D30" s="149">
        <v>225</v>
      </c>
      <c r="E30" s="149"/>
      <c r="F30" s="143">
        <f t="shared" si="9"/>
        <v>0</v>
      </c>
      <c r="G30" s="143">
        <f t="shared" si="9"/>
        <v>0</v>
      </c>
      <c r="H30" s="143">
        <f t="shared" si="9"/>
        <v>0</v>
      </c>
      <c r="I30" s="156"/>
      <c r="J30" s="156"/>
      <c r="K30" s="156"/>
      <c r="L30" s="156"/>
      <c r="M30" s="156"/>
      <c r="N30" s="156"/>
    </row>
    <row r="31" spans="1:256">
      <c r="A31" s="153" t="s">
        <v>495</v>
      </c>
      <c r="B31" s="152" t="s">
        <v>216</v>
      </c>
      <c r="C31" s="149">
        <v>244</v>
      </c>
      <c r="D31" s="149">
        <v>225</v>
      </c>
      <c r="E31" s="158"/>
      <c r="F31" s="143">
        <f t="shared" si="9"/>
        <v>0</v>
      </c>
      <c r="G31" s="143">
        <f t="shared" si="9"/>
        <v>0</v>
      </c>
      <c r="H31" s="143">
        <f t="shared" si="9"/>
        <v>0</v>
      </c>
      <c r="I31" s="154"/>
      <c r="J31" s="154"/>
      <c r="K31" s="154"/>
      <c r="L31" s="154"/>
      <c r="M31" s="154"/>
      <c r="N31" s="154"/>
    </row>
    <row r="32" spans="1:256">
      <c r="A32" s="153" t="s">
        <v>494</v>
      </c>
      <c r="B32" s="152" t="s">
        <v>214</v>
      </c>
      <c r="C32" s="149">
        <v>244</v>
      </c>
      <c r="D32" s="149">
        <v>225</v>
      </c>
      <c r="E32" s="158"/>
      <c r="F32" s="143">
        <f t="shared" si="9"/>
        <v>0</v>
      </c>
      <c r="G32" s="143">
        <f t="shared" si="9"/>
        <v>0</v>
      </c>
      <c r="H32" s="143">
        <f t="shared" si="9"/>
        <v>0</v>
      </c>
      <c r="I32" s="154"/>
      <c r="J32" s="154"/>
      <c r="K32" s="154"/>
      <c r="L32" s="154"/>
      <c r="M32" s="154"/>
      <c r="N32" s="154"/>
    </row>
    <row r="33" spans="1:14">
      <c r="A33" s="153" t="s">
        <v>493</v>
      </c>
      <c r="B33" s="152" t="s">
        <v>212</v>
      </c>
      <c r="C33" s="149">
        <v>244</v>
      </c>
      <c r="D33" s="149">
        <v>226</v>
      </c>
      <c r="E33" s="158"/>
      <c r="F33" s="143">
        <f t="shared" si="9"/>
        <v>0</v>
      </c>
      <c r="G33" s="143">
        <f t="shared" si="9"/>
        <v>0</v>
      </c>
      <c r="H33" s="143">
        <f t="shared" si="9"/>
        <v>0</v>
      </c>
      <c r="I33" s="143">
        <f t="shared" ref="I33:N33" si="10">SUM(I35:I39)</f>
        <v>0</v>
      </c>
      <c r="J33" s="143">
        <f t="shared" si="10"/>
        <v>0</v>
      </c>
      <c r="K33" s="143">
        <f t="shared" si="10"/>
        <v>0</v>
      </c>
      <c r="L33" s="143">
        <f t="shared" si="10"/>
        <v>0</v>
      </c>
      <c r="M33" s="143">
        <f t="shared" si="10"/>
        <v>0</v>
      </c>
      <c r="N33" s="143">
        <f t="shared" si="10"/>
        <v>0</v>
      </c>
    </row>
    <row r="34" spans="1:14">
      <c r="A34" s="153"/>
      <c r="B34" s="152" t="s">
        <v>61</v>
      </c>
      <c r="C34" s="149" t="s">
        <v>98</v>
      </c>
      <c r="D34" s="149" t="s">
        <v>98</v>
      </c>
      <c r="E34" s="149" t="s">
        <v>98</v>
      </c>
      <c r="F34" s="148" t="s">
        <v>98</v>
      </c>
      <c r="G34" s="148" t="s">
        <v>98</v>
      </c>
      <c r="H34" s="148" t="s">
        <v>98</v>
      </c>
      <c r="I34" s="148" t="s">
        <v>98</v>
      </c>
      <c r="J34" s="148" t="s">
        <v>98</v>
      </c>
      <c r="K34" s="148" t="s">
        <v>98</v>
      </c>
      <c r="L34" s="148" t="s">
        <v>98</v>
      </c>
      <c r="M34" s="148" t="s">
        <v>98</v>
      </c>
      <c r="N34" s="148" t="s">
        <v>98</v>
      </c>
    </row>
    <row r="35" spans="1:14">
      <c r="A35" s="153" t="s">
        <v>492</v>
      </c>
      <c r="B35" s="152" t="s">
        <v>210</v>
      </c>
      <c r="C35" s="149">
        <v>244</v>
      </c>
      <c r="D35" s="149">
        <v>226</v>
      </c>
      <c r="E35" s="158"/>
      <c r="F35" s="143">
        <f t="shared" ref="F35:F43" si="11">I35+L35</f>
        <v>0</v>
      </c>
      <c r="G35" s="143">
        <f t="shared" ref="G35:G43" si="12">J35+M35</f>
        <v>0</v>
      </c>
      <c r="H35" s="143">
        <f t="shared" ref="H35:H43" si="13">K35+N35</f>
        <v>0</v>
      </c>
      <c r="I35" s="154"/>
      <c r="J35" s="154"/>
      <c r="K35" s="154"/>
      <c r="L35" s="154"/>
      <c r="M35" s="154"/>
      <c r="N35" s="154"/>
    </row>
    <row r="36" spans="1:14">
      <c r="A36" s="153" t="s">
        <v>491</v>
      </c>
      <c r="B36" s="152" t="s">
        <v>191</v>
      </c>
      <c r="C36" s="149">
        <v>244</v>
      </c>
      <c r="D36" s="149">
        <v>226</v>
      </c>
      <c r="E36" s="158"/>
      <c r="F36" s="143">
        <f t="shared" si="11"/>
        <v>0</v>
      </c>
      <c r="G36" s="143">
        <f t="shared" si="12"/>
        <v>0</v>
      </c>
      <c r="H36" s="143">
        <f t="shared" si="13"/>
        <v>0</v>
      </c>
      <c r="I36" s="154"/>
      <c r="J36" s="154"/>
      <c r="K36" s="154"/>
      <c r="L36" s="154"/>
      <c r="M36" s="154"/>
      <c r="N36" s="154"/>
    </row>
    <row r="37" spans="1:14">
      <c r="A37" s="153" t="s">
        <v>490</v>
      </c>
      <c r="B37" s="152" t="s">
        <v>207</v>
      </c>
      <c r="C37" s="149">
        <v>244</v>
      </c>
      <c r="D37" s="149">
        <v>226</v>
      </c>
      <c r="E37" s="158"/>
      <c r="F37" s="143">
        <f t="shared" si="11"/>
        <v>0</v>
      </c>
      <c r="G37" s="143">
        <f t="shared" si="12"/>
        <v>0</v>
      </c>
      <c r="H37" s="143">
        <f t="shared" si="13"/>
        <v>0</v>
      </c>
      <c r="I37" s="154"/>
      <c r="J37" s="154"/>
      <c r="K37" s="154"/>
      <c r="L37" s="154"/>
      <c r="M37" s="154"/>
      <c r="N37" s="154"/>
    </row>
    <row r="38" spans="1:14">
      <c r="A38" s="153" t="s">
        <v>489</v>
      </c>
      <c r="B38" s="152" t="s">
        <v>205</v>
      </c>
      <c r="C38" s="149">
        <v>244</v>
      </c>
      <c r="D38" s="149">
        <v>226</v>
      </c>
      <c r="E38" s="149"/>
      <c r="F38" s="143">
        <f t="shared" si="11"/>
        <v>0</v>
      </c>
      <c r="G38" s="143">
        <f t="shared" si="12"/>
        <v>0</v>
      </c>
      <c r="H38" s="143">
        <f t="shared" si="13"/>
        <v>0</v>
      </c>
      <c r="I38" s="156"/>
      <c r="J38" s="156"/>
      <c r="K38" s="156"/>
      <c r="L38" s="156"/>
      <c r="M38" s="156"/>
      <c r="N38" s="156"/>
    </row>
    <row r="39" spans="1:14">
      <c r="A39" s="153" t="s">
        <v>488</v>
      </c>
      <c r="B39" s="152" t="s">
        <v>203</v>
      </c>
      <c r="C39" s="149">
        <v>244</v>
      </c>
      <c r="D39" s="149">
        <v>226</v>
      </c>
      <c r="E39" s="158"/>
      <c r="F39" s="143">
        <f t="shared" si="11"/>
        <v>0</v>
      </c>
      <c r="G39" s="143">
        <f t="shared" si="12"/>
        <v>0</v>
      </c>
      <c r="H39" s="143">
        <f t="shared" si="13"/>
        <v>0</v>
      </c>
      <c r="I39" s="154"/>
      <c r="J39" s="154"/>
      <c r="K39" s="154"/>
      <c r="L39" s="154"/>
      <c r="M39" s="154"/>
      <c r="N39" s="154"/>
    </row>
    <row r="40" spans="1:14">
      <c r="A40" s="153" t="s">
        <v>487</v>
      </c>
      <c r="B40" s="152" t="s">
        <v>201</v>
      </c>
      <c r="C40" s="149">
        <v>244</v>
      </c>
      <c r="D40" s="149">
        <v>227</v>
      </c>
      <c r="E40" s="158"/>
      <c r="F40" s="143">
        <f t="shared" si="11"/>
        <v>0</v>
      </c>
      <c r="G40" s="143">
        <f t="shared" si="12"/>
        <v>0</v>
      </c>
      <c r="H40" s="143">
        <f t="shared" si="13"/>
        <v>0</v>
      </c>
      <c r="I40" s="154"/>
      <c r="J40" s="154"/>
      <c r="K40" s="154"/>
      <c r="L40" s="154"/>
      <c r="M40" s="154"/>
      <c r="N40" s="154"/>
    </row>
    <row r="41" spans="1:14" ht="25.5">
      <c r="A41" s="153" t="s">
        <v>486</v>
      </c>
      <c r="B41" s="152" t="s">
        <v>143</v>
      </c>
      <c r="C41" s="149">
        <v>244</v>
      </c>
      <c r="D41" s="149">
        <v>228</v>
      </c>
      <c r="E41" s="158"/>
      <c r="F41" s="143">
        <f t="shared" si="11"/>
        <v>0</v>
      </c>
      <c r="G41" s="143">
        <f t="shared" si="12"/>
        <v>0</v>
      </c>
      <c r="H41" s="143">
        <f t="shared" si="13"/>
        <v>0</v>
      </c>
      <c r="I41" s="154"/>
      <c r="J41" s="154"/>
      <c r="K41" s="154"/>
      <c r="L41" s="154"/>
      <c r="M41" s="154"/>
      <c r="N41" s="154"/>
    </row>
    <row r="42" spans="1:14" ht="51">
      <c r="A42" s="153" t="s">
        <v>485</v>
      </c>
      <c r="B42" s="152" t="s">
        <v>198</v>
      </c>
      <c r="C42" s="149">
        <v>244</v>
      </c>
      <c r="D42" s="149">
        <v>229</v>
      </c>
      <c r="E42" s="158"/>
      <c r="F42" s="143">
        <f t="shared" si="11"/>
        <v>0</v>
      </c>
      <c r="G42" s="143">
        <f t="shared" si="12"/>
        <v>0</v>
      </c>
      <c r="H42" s="143">
        <f t="shared" si="13"/>
        <v>0</v>
      </c>
      <c r="I42" s="154"/>
      <c r="J42" s="154"/>
      <c r="K42" s="154"/>
      <c r="L42" s="154"/>
      <c r="M42" s="154"/>
      <c r="N42" s="154"/>
    </row>
    <row r="43" spans="1:14" ht="25.5">
      <c r="A43" s="153" t="s">
        <v>484</v>
      </c>
      <c r="B43" s="152" t="s">
        <v>141</v>
      </c>
      <c r="C43" s="149">
        <v>244</v>
      </c>
      <c r="D43" s="149">
        <v>310</v>
      </c>
      <c r="E43" s="158"/>
      <c r="F43" s="143">
        <f t="shared" si="11"/>
        <v>0</v>
      </c>
      <c r="G43" s="143">
        <f t="shared" si="12"/>
        <v>0</v>
      </c>
      <c r="H43" s="143">
        <f t="shared" si="13"/>
        <v>0</v>
      </c>
      <c r="I43" s="143">
        <f t="shared" ref="I43:N43" si="14">SUM(I45:I49)</f>
        <v>0</v>
      </c>
      <c r="J43" s="143">
        <f t="shared" si="14"/>
        <v>0</v>
      </c>
      <c r="K43" s="143">
        <f t="shared" si="14"/>
        <v>0</v>
      </c>
      <c r="L43" s="143">
        <f t="shared" si="14"/>
        <v>0</v>
      </c>
      <c r="M43" s="143">
        <f t="shared" si="14"/>
        <v>0</v>
      </c>
      <c r="N43" s="143">
        <f t="shared" si="14"/>
        <v>0</v>
      </c>
    </row>
    <row r="44" spans="1:14">
      <c r="A44" s="153"/>
      <c r="B44" s="152" t="s">
        <v>61</v>
      </c>
      <c r="C44" s="149" t="s">
        <v>98</v>
      </c>
      <c r="D44" s="149" t="s">
        <v>98</v>
      </c>
      <c r="E44" s="145" t="s">
        <v>98</v>
      </c>
      <c r="F44" s="147" t="s">
        <v>98</v>
      </c>
      <c r="G44" s="147" t="s">
        <v>98</v>
      </c>
      <c r="H44" s="147" t="s">
        <v>98</v>
      </c>
      <c r="I44" s="147" t="s">
        <v>98</v>
      </c>
      <c r="J44" s="147" t="s">
        <v>98</v>
      </c>
      <c r="K44" s="147" t="s">
        <v>98</v>
      </c>
      <c r="L44" s="147" t="s">
        <v>98</v>
      </c>
      <c r="M44" s="147" t="s">
        <v>98</v>
      </c>
      <c r="N44" s="147" t="s">
        <v>98</v>
      </c>
    </row>
    <row r="45" spans="1:14">
      <c r="A45" s="153" t="s">
        <v>483</v>
      </c>
      <c r="B45" s="152" t="s">
        <v>195</v>
      </c>
      <c r="C45" s="149">
        <v>244</v>
      </c>
      <c r="D45" s="149">
        <v>310</v>
      </c>
      <c r="E45" s="158"/>
      <c r="F45" s="143">
        <f t="shared" ref="F45:H51" si="15">I45+L45</f>
        <v>0</v>
      </c>
      <c r="G45" s="143">
        <f t="shared" si="15"/>
        <v>0</v>
      </c>
      <c r="H45" s="143">
        <f t="shared" si="15"/>
        <v>0</v>
      </c>
      <c r="I45" s="154"/>
      <c r="J45" s="154"/>
      <c r="K45" s="154"/>
      <c r="L45" s="154"/>
      <c r="M45" s="154"/>
      <c r="N45" s="154"/>
    </row>
    <row r="46" spans="1:14">
      <c r="A46" s="153" t="s">
        <v>482</v>
      </c>
      <c r="B46" s="152" t="s">
        <v>193</v>
      </c>
      <c r="C46" s="149">
        <v>244</v>
      </c>
      <c r="D46" s="149">
        <v>310</v>
      </c>
      <c r="E46" s="158"/>
      <c r="F46" s="143">
        <f t="shared" si="15"/>
        <v>0</v>
      </c>
      <c r="G46" s="143">
        <f t="shared" si="15"/>
        <v>0</v>
      </c>
      <c r="H46" s="143">
        <f t="shared" si="15"/>
        <v>0</v>
      </c>
      <c r="I46" s="154"/>
      <c r="J46" s="154"/>
      <c r="K46" s="154"/>
      <c r="L46" s="154"/>
      <c r="M46" s="154"/>
      <c r="N46" s="154"/>
    </row>
    <row r="47" spans="1:14">
      <c r="A47" s="153" t="s">
        <v>481</v>
      </c>
      <c r="B47" s="152" t="s">
        <v>191</v>
      </c>
      <c r="C47" s="149">
        <v>244</v>
      </c>
      <c r="D47" s="149">
        <v>310</v>
      </c>
      <c r="E47" s="158"/>
      <c r="F47" s="143">
        <f t="shared" si="15"/>
        <v>0</v>
      </c>
      <c r="G47" s="143">
        <f t="shared" si="15"/>
        <v>0</v>
      </c>
      <c r="H47" s="143">
        <f t="shared" si="15"/>
        <v>0</v>
      </c>
      <c r="I47" s="154"/>
      <c r="J47" s="154"/>
      <c r="K47" s="154"/>
      <c r="L47" s="154"/>
      <c r="M47" s="154"/>
      <c r="N47" s="154"/>
    </row>
    <row r="48" spans="1:14" ht="25.5">
      <c r="A48" s="153" t="s">
        <v>480</v>
      </c>
      <c r="B48" s="152" t="s">
        <v>189</v>
      </c>
      <c r="C48" s="149">
        <v>244</v>
      </c>
      <c r="D48" s="149">
        <v>310</v>
      </c>
      <c r="E48" s="145"/>
      <c r="F48" s="143">
        <f t="shared" si="15"/>
        <v>0</v>
      </c>
      <c r="G48" s="143">
        <f t="shared" si="15"/>
        <v>0</v>
      </c>
      <c r="H48" s="143">
        <f t="shared" si="15"/>
        <v>0</v>
      </c>
      <c r="I48" s="151"/>
      <c r="J48" s="151"/>
      <c r="K48" s="151"/>
      <c r="L48" s="151"/>
      <c r="M48" s="151"/>
      <c r="N48" s="151"/>
    </row>
    <row r="49" spans="1:14">
      <c r="A49" s="153" t="s">
        <v>479</v>
      </c>
      <c r="B49" s="152" t="s">
        <v>187</v>
      </c>
      <c r="C49" s="149">
        <v>244</v>
      </c>
      <c r="D49" s="149">
        <v>310</v>
      </c>
      <c r="E49" s="158"/>
      <c r="F49" s="143">
        <f t="shared" si="15"/>
        <v>0</v>
      </c>
      <c r="G49" s="143">
        <f t="shared" si="15"/>
        <v>0</v>
      </c>
      <c r="H49" s="143">
        <f t="shared" si="15"/>
        <v>0</v>
      </c>
      <c r="I49" s="154"/>
      <c r="J49" s="154"/>
      <c r="K49" s="154"/>
      <c r="L49" s="154"/>
      <c r="M49" s="154"/>
      <c r="N49" s="154"/>
    </row>
    <row r="50" spans="1:14" ht="25.5">
      <c r="A50" s="153" t="s">
        <v>478</v>
      </c>
      <c r="B50" s="152" t="s">
        <v>185</v>
      </c>
      <c r="C50" s="149">
        <v>244</v>
      </c>
      <c r="D50" s="149">
        <v>320</v>
      </c>
      <c r="E50" s="158"/>
      <c r="F50" s="143">
        <f t="shared" si="15"/>
        <v>0</v>
      </c>
      <c r="G50" s="143">
        <f t="shared" si="15"/>
        <v>0</v>
      </c>
      <c r="H50" s="143">
        <f t="shared" si="15"/>
        <v>0</v>
      </c>
      <c r="I50" s="154"/>
      <c r="J50" s="154"/>
      <c r="K50" s="154"/>
      <c r="L50" s="154"/>
      <c r="M50" s="154"/>
      <c r="N50" s="154"/>
    </row>
    <row r="51" spans="1:14" ht="25.5">
      <c r="A51" s="108" t="s">
        <v>477</v>
      </c>
      <c r="B51" s="146" t="s">
        <v>183</v>
      </c>
      <c r="C51" s="145">
        <v>244</v>
      </c>
      <c r="D51" s="145">
        <v>340</v>
      </c>
      <c r="E51" s="158"/>
      <c r="F51" s="143">
        <f t="shared" si="15"/>
        <v>0</v>
      </c>
      <c r="G51" s="143">
        <f t="shared" si="15"/>
        <v>0</v>
      </c>
      <c r="H51" s="143">
        <f t="shared" si="15"/>
        <v>0</v>
      </c>
      <c r="I51" s="143">
        <f t="shared" ref="I51:N51" si="16">SUM(I53:I60)</f>
        <v>0</v>
      </c>
      <c r="J51" s="143">
        <f t="shared" si="16"/>
        <v>0</v>
      </c>
      <c r="K51" s="143">
        <f t="shared" si="16"/>
        <v>0</v>
      </c>
      <c r="L51" s="143">
        <f t="shared" si="16"/>
        <v>0</v>
      </c>
      <c r="M51" s="143">
        <f t="shared" si="16"/>
        <v>0</v>
      </c>
      <c r="N51" s="143">
        <f t="shared" si="16"/>
        <v>0</v>
      </c>
    </row>
    <row r="52" spans="1:14">
      <c r="A52" s="108"/>
      <c r="B52" s="146" t="s">
        <v>61</v>
      </c>
      <c r="C52" s="145" t="s">
        <v>98</v>
      </c>
      <c r="D52" s="145" t="s">
        <v>98</v>
      </c>
      <c r="E52" s="145" t="s">
        <v>98</v>
      </c>
      <c r="F52" s="147" t="s">
        <v>98</v>
      </c>
      <c r="G52" s="147" t="s">
        <v>98</v>
      </c>
      <c r="H52" s="147" t="s">
        <v>98</v>
      </c>
      <c r="I52" s="147" t="s">
        <v>98</v>
      </c>
      <c r="J52" s="147" t="s">
        <v>98</v>
      </c>
      <c r="K52" s="147" t="s">
        <v>98</v>
      </c>
      <c r="L52" s="147" t="s">
        <v>98</v>
      </c>
      <c r="M52" s="147" t="s">
        <v>98</v>
      </c>
      <c r="N52" s="147" t="s">
        <v>98</v>
      </c>
    </row>
    <row r="53" spans="1:14" ht="51">
      <c r="A53" s="153" t="s">
        <v>476</v>
      </c>
      <c r="B53" s="152" t="s">
        <v>181</v>
      </c>
      <c r="C53" s="149">
        <v>244</v>
      </c>
      <c r="D53" s="149">
        <v>341</v>
      </c>
      <c r="E53" s="158"/>
      <c r="F53" s="143">
        <f t="shared" ref="F53:F63" si="17">I53+L53</f>
        <v>0</v>
      </c>
      <c r="G53" s="143">
        <f t="shared" ref="G53:G63" si="18">J53+M53</f>
        <v>0</v>
      </c>
      <c r="H53" s="143">
        <f t="shared" ref="H53:H63" si="19">K53+N53</f>
        <v>0</v>
      </c>
      <c r="I53" s="154"/>
      <c r="J53" s="154"/>
      <c r="K53" s="154"/>
      <c r="L53" s="154"/>
      <c r="M53" s="154"/>
      <c r="N53" s="154"/>
    </row>
    <row r="54" spans="1:14" ht="25.5">
      <c r="A54" s="153" t="s">
        <v>475</v>
      </c>
      <c r="B54" s="152" t="s">
        <v>179</v>
      </c>
      <c r="C54" s="149">
        <v>244</v>
      </c>
      <c r="D54" s="149">
        <v>342</v>
      </c>
      <c r="E54" s="158"/>
      <c r="F54" s="143">
        <f t="shared" si="17"/>
        <v>0</v>
      </c>
      <c r="G54" s="143">
        <f t="shared" si="18"/>
        <v>0</v>
      </c>
      <c r="H54" s="143">
        <f t="shared" si="19"/>
        <v>0</v>
      </c>
      <c r="I54" s="154"/>
      <c r="J54" s="154"/>
      <c r="K54" s="154"/>
      <c r="L54" s="154"/>
      <c r="M54" s="154"/>
      <c r="N54" s="154"/>
    </row>
    <row r="55" spans="1:14" ht="25.5">
      <c r="A55" s="153" t="s">
        <v>474</v>
      </c>
      <c r="B55" s="152" t="s">
        <v>177</v>
      </c>
      <c r="C55" s="149">
        <v>244</v>
      </c>
      <c r="D55" s="149">
        <v>343</v>
      </c>
      <c r="E55" s="158"/>
      <c r="F55" s="143">
        <f t="shared" si="17"/>
        <v>0</v>
      </c>
      <c r="G55" s="143">
        <f t="shared" si="18"/>
        <v>0</v>
      </c>
      <c r="H55" s="143">
        <f t="shared" si="19"/>
        <v>0</v>
      </c>
      <c r="I55" s="154"/>
      <c r="J55" s="154"/>
      <c r="K55" s="154"/>
      <c r="L55" s="154"/>
      <c r="M55" s="154"/>
      <c r="N55" s="154"/>
    </row>
    <row r="56" spans="1:14" ht="25.5">
      <c r="A56" s="153" t="s">
        <v>473</v>
      </c>
      <c r="B56" s="152" t="s">
        <v>175</v>
      </c>
      <c r="C56" s="149">
        <v>244</v>
      </c>
      <c r="D56" s="149">
        <v>344</v>
      </c>
      <c r="E56" s="158"/>
      <c r="F56" s="143">
        <f t="shared" si="17"/>
        <v>0</v>
      </c>
      <c r="G56" s="143">
        <f t="shared" si="18"/>
        <v>0</v>
      </c>
      <c r="H56" s="143">
        <f t="shared" si="19"/>
        <v>0</v>
      </c>
      <c r="I56" s="154"/>
      <c r="J56" s="154"/>
      <c r="K56" s="154"/>
      <c r="L56" s="154"/>
      <c r="M56" s="154"/>
      <c r="N56" s="154"/>
    </row>
    <row r="57" spans="1:14" ht="25.5">
      <c r="A57" s="153" t="s">
        <v>472</v>
      </c>
      <c r="B57" s="152" t="s">
        <v>173</v>
      </c>
      <c r="C57" s="149">
        <v>244</v>
      </c>
      <c r="D57" s="149">
        <v>345</v>
      </c>
      <c r="E57" s="158"/>
      <c r="F57" s="143">
        <f t="shared" si="17"/>
        <v>0</v>
      </c>
      <c r="G57" s="143">
        <f t="shared" si="18"/>
        <v>0</v>
      </c>
      <c r="H57" s="143">
        <f t="shared" si="19"/>
        <v>0</v>
      </c>
      <c r="I57" s="154"/>
      <c r="J57" s="154"/>
      <c r="K57" s="154"/>
      <c r="L57" s="154"/>
      <c r="M57" s="154"/>
      <c r="N57" s="154"/>
    </row>
    <row r="58" spans="1:14" ht="25.5">
      <c r="A58" s="153" t="s">
        <v>471</v>
      </c>
      <c r="B58" s="152" t="s">
        <v>171</v>
      </c>
      <c r="C58" s="149">
        <v>244</v>
      </c>
      <c r="D58" s="149">
        <v>346</v>
      </c>
      <c r="E58" s="158"/>
      <c r="F58" s="143">
        <f t="shared" si="17"/>
        <v>0</v>
      </c>
      <c r="G58" s="143">
        <f t="shared" si="18"/>
        <v>0</v>
      </c>
      <c r="H58" s="143">
        <f t="shared" si="19"/>
        <v>0</v>
      </c>
      <c r="I58" s="154"/>
      <c r="J58" s="154"/>
      <c r="K58" s="154"/>
      <c r="L58" s="154"/>
      <c r="M58" s="154"/>
      <c r="N58" s="154"/>
    </row>
    <row r="59" spans="1:14" ht="38.25">
      <c r="A59" s="153" t="s">
        <v>470</v>
      </c>
      <c r="B59" s="152" t="s">
        <v>169</v>
      </c>
      <c r="C59" s="149">
        <v>244</v>
      </c>
      <c r="D59" s="149">
        <v>347</v>
      </c>
      <c r="E59" s="158"/>
      <c r="F59" s="143">
        <f t="shared" si="17"/>
        <v>0</v>
      </c>
      <c r="G59" s="143">
        <f t="shared" si="18"/>
        <v>0</v>
      </c>
      <c r="H59" s="143">
        <f t="shared" si="19"/>
        <v>0</v>
      </c>
      <c r="I59" s="154"/>
      <c r="J59" s="154"/>
      <c r="K59" s="154"/>
      <c r="L59" s="154"/>
      <c r="M59" s="154"/>
      <c r="N59" s="154"/>
    </row>
    <row r="60" spans="1:14" ht="38.25">
      <c r="A60" s="153" t="s">
        <v>469</v>
      </c>
      <c r="B60" s="152" t="s">
        <v>167</v>
      </c>
      <c r="C60" s="149">
        <v>244</v>
      </c>
      <c r="D60" s="149">
        <v>349</v>
      </c>
      <c r="E60" s="158"/>
      <c r="F60" s="143">
        <f t="shared" si="17"/>
        <v>0</v>
      </c>
      <c r="G60" s="143">
        <f t="shared" si="18"/>
        <v>0</v>
      </c>
      <c r="H60" s="143">
        <f t="shared" si="19"/>
        <v>0</v>
      </c>
      <c r="I60" s="154"/>
      <c r="J60" s="154"/>
      <c r="K60" s="154"/>
      <c r="L60" s="154"/>
      <c r="M60" s="154"/>
      <c r="N60" s="154"/>
    </row>
    <row r="61" spans="1:14" ht="63.75">
      <c r="A61" s="153" t="s">
        <v>468</v>
      </c>
      <c r="B61" s="152" t="s">
        <v>165</v>
      </c>
      <c r="C61" s="149">
        <v>244</v>
      </c>
      <c r="D61" s="149">
        <v>352</v>
      </c>
      <c r="E61" s="155"/>
      <c r="F61" s="143">
        <f t="shared" si="17"/>
        <v>0</v>
      </c>
      <c r="G61" s="143">
        <f t="shared" si="18"/>
        <v>0</v>
      </c>
      <c r="H61" s="143">
        <f t="shared" si="19"/>
        <v>0</v>
      </c>
      <c r="I61" s="142"/>
      <c r="J61" s="142"/>
      <c r="K61" s="142"/>
      <c r="L61" s="142"/>
      <c r="M61" s="142"/>
      <c r="N61" s="142"/>
    </row>
    <row r="62" spans="1:14" ht="63.75">
      <c r="A62" s="153" t="s">
        <v>467</v>
      </c>
      <c r="B62" s="152" t="s">
        <v>163</v>
      </c>
      <c r="C62" s="149">
        <v>244</v>
      </c>
      <c r="D62" s="149">
        <v>353</v>
      </c>
      <c r="E62" s="145"/>
      <c r="F62" s="143">
        <f t="shared" si="17"/>
        <v>0</v>
      </c>
      <c r="G62" s="143">
        <f t="shared" si="18"/>
        <v>0</v>
      </c>
      <c r="H62" s="143">
        <f t="shared" si="19"/>
        <v>0</v>
      </c>
      <c r="I62" s="151"/>
      <c r="J62" s="151"/>
      <c r="K62" s="151"/>
      <c r="L62" s="151"/>
      <c r="M62" s="151"/>
      <c r="N62" s="151"/>
    </row>
    <row r="63" spans="1:14" ht="51">
      <c r="A63" s="108" t="s">
        <v>466</v>
      </c>
      <c r="B63" s="146" t="s">
        <v>145</v>
      </c>
      <c r="C63" s="145">
        <v>407</v>
      </c>
      <c r="D63" s="145" t="s">
        <v>98</v>
      </c>
      <c r="E63" s="155"/>
      <c r="F63" s="143">
        <f t="shared" si="17"/>
        <v>0</v>
      </c>
      <c r="G63" s="143">
        <f t="shared" si="18"/>
        <v>0</v>
      </c>
      <c r="H63" s="143">
        <f t="shared" si="19"/>
        <v>0</v>
      </c>
      <c r="I63" s="150">
        <f t="shared" ref="I63:N63" si="20">SUM(I65:I66)</f>
        <v>0</v>
      </c>
      <c r="J63" s="150">
        <f t="shared" si="20"/>
        <v>0</v>
      </c>
      <c r="K63" s="150">
        <f t="shared" si="20"/>
        <v>0</v>
      </c>
      <c r="L63" s="150">
        <f t="shared" si="20"/>
        <v>0</v>
      </c>
      <c r="M63" s="150">
        <f t="shared" si="20"/>
        <v>0</v>
      </c>
      <c r="N63" s="150">
        <f t="shared" si="20"/>
        <v>0</v>
      </c>
    </row>
    <row r="64" spans="1:14">
      <c r="A64" s="108"/>
      <c r="B64" s="146" t="s">
        <v>130</v>
      </c>
      <c r="C64" s="145" t="s">
        <v>98</v>
      </c>
      <c r="D64" s="145" t="s">
        <v>98</v>
      </c>
      <c r="E64" s="145" t="s">
        <v>98</v>
      </c>
      <c r="F64" s="147" t="s">
        <v>98</v>
      </c>
      <c r="G64" s="147" t="s">
        <v>98</v>
      </c>
      <c r="H64" s="147" t="s">
        <v>98</v>
      </c>
      <c r="I64" s="147" t="s">
        <v>98</v>
      </c>
      <c r="J64" s="147" t="s">
        <v>98</v>
      </c>
      <c r="K64" s="147" t="s">
        <v>98</v>
      </c>
      <c r="L64" s="147" t="s">
        <v>98</v>
      </c>
      <c r="M64" s="147" t="s">
        <v>98</v>
      </c>
      <c r="N64" s="147" t="s">
        <v>98</v>
      </c>
    </row>
    <row r="65" spans="1:14" ht="25.5">
      <c r="A65" s="108" t="s">
        <v>465</v>
      </c>
      <c r="B65" s="146" t="s">
        <v>143</v>
      </c>
      <c r="C65" s="145">
        <v>407</v>
      </c>
      <c r="D65" s="145">
        <v>228</v>
      </c>
      <c r="E65" s="155"/>
      <c r="F65" s="143">
        <f t="shared" ref="F65:H68" si="21">I65+L65</f>
        <v>0</v>
      </c>
      <c r="G65" s="143">
        <f t="shared" si="21"/>
        <v>0</v>
      </c>
      <c r="H65" s="143">
        <f t="shared" si="21"/>
        <v>0</v>
      </c>
      <c r="I65" s="142"/>
      <c r="J65" s="142"/>
      <c r="K65" s="142"/>
      <c r="L65" s="142"/>
      <c r="M65" s="142"/>
      <c r="N65" s="142"/>
    </row>
    <row r="66" spans="1:14" ht="25.5">
      <c r="A66" s="108" t="s">
        <v>464</v>
      </c>
      <c r="B66" s="146" t="s">
        <v>141</v>
      </c>
      <c r="C66" s="145">
        <v>407</v>
      </c>
      <c r="D66" s="145">
        <v>310</v>
      </c>
      <c r="E66" s="155"/>
      <c r="F66" s="143">
        <f t="shared" si="21"/>
        <v>0</v>
      </c>
      <c r="G66" s="143">
        <f t="shared" si="21"/>
        <v>0</v>
      </c>
      <c r="H66" s="143">
        <f t="shared" si="21"/>
        <v>0</v>
      </c>
      <c r="I66" s="142"/>
      <c r="J66" s="142"/>
      <c r="K66" s="142"/>
      <c r="L66" s="142"/>
      <c r="M66" s="142"/>
      <c r="N66" s="142"/>
    </row>
    <row r="67" spans="1:14" ht="25.5">
      <c r="A67" s="160" t="s">
        <v>413</v>
      </c>
      <c r="B67" s="159" t="s">
        <v>463</v>
      </c>
      <c r="C67" s="145" t="s">
        <v>98</v>
      </c>
      <c r="D67" s="145" t="s">
        <v>98</v>
      </c>
      <c r="E67" s="108"/>
      <c r="F67" s="143">
        <f t="shared" si="21"/>
        <v>0</v>
      </c>
      <c r="G67" s="143">
        <f t="shared" si="21"/>
        <v>0</v>
      </c>
      <c r="H67" s="143">
        <f t="shared" si="21"/>
        <v>0</v>
      </c>
      <c r="I67" s="143">
        <f t="shared" ref="I67:N67" si="22">I68+I77+I121</f>
        <v>0</v>
      </c>
      <c r="J67" s="143">
        <f t="shared" si="22"/>
        <v>0</v>
      </c>
      <c r="K67" s="143">
        <f t="shared" si="22"/>
        <v>0</v>
      </c>
      <c r="L67" s="143">
        <f t="shared" si="22"/>
        <v>0</v>
      </c>
      <c r="M67" s="143">
        <f t="shared" si="22"/>
        <v>0</v>
      </c>
      <c r="N67" s="143">
        <f t="shared" si="22"/>
        <v>0</v>
      </c>
    </row>
    <row r="68" spans="1:14" ht="51">
      <c r="A68" s="108" t="s">
        <v>75</v>
      </c>
      <c r="B68" s="146" t="s">
        <v>246</v>
      </c>
      <c r="C68" s="145">
        <v>243</v>
      </c>
      <c r="D68" s="145" t="s">
        <v>98</v>
      </c>
      <c r="E68" s="108"/>
      <c r="F68" s="143">
        <f t="shared" si="21"/>
        <v>0</v>
      </c>
      <c r="G68" s="143">
        <f t="shared" si="21"/>
        <v>0</v>
      </c>
      <c r="H68" s="143">
        <f t="shared" si="21"/>
        <v>0</v>
      </c>
      <c r="I68" s="143">
        <f t="shared" ref="I68:N68" si="23">I70+I74+I75+I76</f>
        <v>0</v>
      </c>
      <c r="J68" s="143">
        <f t="shared" si="23"/>
        <v>0</v>
      </c>
      <c r="K68" s="143">
        <f t="shared" si="23"/>
        <v>0</v>
      </c>
      <c r="L68" s="143">
        <f t="shared" si="23"/>
        <v>0</v>
      </c>
      <c r="M68" s="143">
        <f t="shared" si="23"/>
        <v>0</v>
      </c>
      <c r="N68" s="143">
        <f t="shared" si="23"/>
        <v>0</v>
      </c>
    </row>
    <row r="69" spans="1:14">
      <c r="A69" s="108"/>
      <c r="B69" s="146" t="s">
        <v>130</v>
      </c>
      <c r="C69" s="145" t="s">
        <v>98</v>
      </c>
      <c r="D69" s="145" t="s">
        <v>98</v>
      </c>
      <c r="E69" s="145" t="s">
        <v>98</v>
      </c>
      <c r="F69" s="147" t="s">
        <v>98</v>
      </c>
      <c r="G69" s="147" t="s">
        <v>98</v>
      </c>
      <c r="H69" s="147" t="s">
        <v>98</v>
      </c>
      <c r="I69" s="147" t="s">
        <v>98</v>
      </c>
      <c r="J69" s="147" t="s">
        <v>98</v>
      </c>
      <c r="K69" s="147" t="s">
        <v>98</v>
      </c>
      <c r="L69" s="147" t="s">
        <v>98</v>
      </c>
      <c r="M69" s="147" t="s">
        <v>98</v>
      </c>
      <c r="N69" s="147" t="s">
        <v>98</v>
      </c>
    </row>
    <row r="70" spans="1:14" ht="25.5">
      <c r="A70" s="108" t="s">
        <v>73</v>
      </c>
      <c r="B70" s="152" t="s">
        <v>226</v>
      </c>
      <c r="C70" s="145">
        <v>243</v>
      </c>
      <c r="D70" s="145">
        <v>225</v>
      </c>
      <c r="E70" s="108"/>
      <c r="F70" s="143">
        <f>I70+L70</f>
        <v>0</v>
      </c>
      <c r="G70" s="143">
        <f>J70+M70</f>
        <v>0</v>
      </c>
      <c r="H70" s="143">
        <f>K70+N70</f>
        <v>0</v>
      </c>
      <c r="I70" s="143">
        <f t="shared" ref="I70:N70" si="24">SUM(I72:I73)</f>
        <v>0</v>
      </c>
      <c r="J70" s="143">
        <f t="shared" si="24"/>
        <v>0</v>
      </c>
      <c r="K70" s="143">
        <f t="shared" si="24"/>
        <v>0</v>
      </c>
      <c r="L70" s="143">
        <f t="shared" si="24"/>
        <v>0</v>
      </c>
      <c r="M70" s="143">
        <f t="shared" si="24"/>
        <v>0</v>
      </c>
      <c r="N70" s="143">
        <f t="shared" si="24"/>
        <v>0</v>
      </c>
    </row>
    <row r="71" spans="1:14">
      <c r="A71" s="108"/>
      <c r="B71" s="152" t="s">
        <v>61</v>
      </c>
      <c r="C71" s="145" t="s">
        <v>98</v>
      </c>
      <c r="D71" s="145" t="s">
        <v>98</v>
      </c>
      <c r="E71" s="145" t="s">
        <v>98</v>
      </c>
      <c r="F71" s="147" t="s">
        <v>98</v>
      </c>
      <c r="G71" s="147" t="s">
        <v>98</v>
      </c>
      <c r="H71" s="147" t="s">
        <v>98</v>
      </c>
      <c r="I71" s="147" t="s">
        <v>98</v>
      </c>
      <c r="J71" s="147" t="s">
        <v>98</v>
      </c>
      <c r="K71" s="147" t="s">
        <v>98</v>
      </c>
      <c r="L71" s="147" t="s">
        <v>98</v>
      </c>
      <c r="M71" s="147" t="s">
        <v>98</v>
      </c>
      <c r="N71" s="147" t="s">
        <v>98</v>
      </c>
    </row>
    <row r="72" spans="1:14">
      <c r="A72" s="108" t="s">
        <v>462</v>
      </c>
      <c r="B72" s="146" t="s">
        <v>243</v>
      </c>
      <c r="C72" s="145">
        <v>243</v>
      </c>
      <c r="D72" s="145">
        <v>225</v>
      </c>
      <c r="E72" s="108"/>
      <c r="F72" s="143">
        <f t="shared" ref="F72:H77" si="25">I72+L72</f>
        <v>0</v>
      </c>
      <c r="G72" s="143">
        <f t="shared" si="25"/>
        <v>0</v>
      </c>
      <c r="H72" s="143">
        <f t="shared" si="25"/>
        <v>0</v>
      </c>
      <c r="I72" s="154"/>
      <c r="J72" s="154"/>
      <c r="K72" s="154"/>
      <c r="L72" s="154"/>
      <c r="M72" s="154"/>
      <c r="N72" s="154"/>
    </row>
    <row r="73" spans="1:14" ht="38.25">
      <c r="A73" s="108" t="s">
        <v>461</v>
      </c>
      <c r="B73" s="146" t="s">
        <v>241</v>
      </c>
      <c r="C73" s="145">
        <v>243</v>
      </c>
      <c r="D73" s="145">
        <v>225</v>
      </c>
      <c r="E73" s="145"/>
      <c r="F73" s="143">
        <f t="shared" si="25"/>
        <v>0</v>
      </c>
      <c r="G73" s="143">
        <f t="shared" si="25"/>
        <v>0</v>
      </c>
      <c r="H73" s="143">
        <f t="shared" si="25"/>
        <v>0</v>
      </c>
      <c r="I73" s="156"/>
      <c r="J73" s="156"/>
      <c r="K73" s="156"/>
      <c r="L73" s="156"/>
      <c r="M73" s="156"/>
      <c r="N73" s="156"/>
    </row>
    <row r="74" spans="1:14">
      <c r="A74" s="153" t="s">
        <v>71</v>
      </c>
      <c r="B74" s="152" t="s">
        <v>212</v>
      </c>
      <c r="C74" s="149">
        <v>243</v>
      </c>
      <c r="D74" s="149">
        <v>226</v>
      </c>
      <c r="E74" s="158"/>
      <c r="F74" s="143">
        <f t="shared" si="25"/>
        <v>0</v>
      </c>
      <c r="G74" s="143">
        <f t="shared" si="25"/>
        <v>0</v>
      </c>
      <c r="H74" s="143">
        <f t="shared" si="25"/>
        <v>0</v>
      </c>
      <c r="I74" s="154"/>
      <c r="J74" s="154"/>
      <c r="K74" s="154"/>
      <c r="L74" s="154"/>
      <c r="M74" s="154"/>
      <c r="N74" s="154"/>
    </row>
    <row r="75" spans="1:14" ht="25.5">
      <c r="A75" s="153" t="s">
        <v>460</v>
      </c>
      <c r="B75" s="152" t="s">
        <v>143</v>
      </c>
      <c r="C75" s="149">
        <v>243</v>
      </c>
      <c r="D75" s="149">
        <v>228</v>
      </c>
      <c r="E75" s="158"/>
      <c r="F75" s="143">
        <f t="shared" si="25"/>
        <v>0</v>
      </c>
      <c r="G75" s="143">
        <f t="shared" si="25"/>
        <v>0</v>
      </c>
      <c r="H75" s="143">
        <f t="shared" si="25"/>
        <v>0</v>
      </c>
      <c r="I75" s="154"/>
      <c r="J75" s="154"/>
      <c r="K75" s="154"/>
      <c r="L75" s="154"/>
      <c r="M75" s="154"/>
      <c r="N75" s="154"/>
    </row>
    <row r="76" spans="1:14" ht="25.5">
      <c r="A76" s="153" t="s">
        <v>459</v>
      </c>
      <c r="B76" s="152" t="s">
        <v>141</v>
      </c>
      <c r="C76" s="149">
        <v>243</v>
      </c>
      <c r="D76" s="149">
        <v>310</v>
      </c>
      <c r="E76" s="157"/>
      <c r="F76" s="143">
        <f t="shared" si="25"/>
        <v>0</v>
      </c>
      <c r="G76" s="143">
        <f t="shared" si="25"/>
        <v>0</v>
      </c>
      <c r="H76" s="143">
        <f t="shared" si="25"/>
        <v>0</v>
      </c>
      <c r="I76" s="154"/>
      <c r="J76" s="154"/>
      <c r="K76" s="154"/>
      <c r="L76" s="154"/>
      <c r="M76" s="154"/>
      <c r="N76" s="154"/>
    </row>
    <row r="77" spans="1:14" ht="51">
      <c r="A77" s="153" t="s">
        <v>69</v>
      </c>
      <c r="B77" s="152" t="s">
        <v>236</v>
      </c>
      <c r="C77" s="149">
        <v>244</v>
      </c>
      <c r="D77" s="149" t="s">
        <v>98</v>
      </c>
      <c r="E77" s="144"/>
      <c r="F77" s="143">
        <f t="shared" si="25"/>
        <v>0</v>
      </c>
      <c r="G77" s="143">
        <f t="shared" si="25"/>
        <v>0</v>
      </c>
      <c r="H77" s="143">
        <f t="shared" si="25"/>
        <v>0</v>
      </c>
      <c r="I77" s="143">
        <f t="shared" ref="I77:N77" si="26">SUM(I79:I83)+I91+I98+I99+I100+I101+I108+I109+I119+I120</f>
        <v>0</v>
      </c>
      <c r="J77" s="143">
        <f t="shared" si="26"/>
        <v>0</v>
      </c>
      <c r="K77" s="143">
        <f t="shared" si="26"/>
        <v>0</v>
      </c>
      <c r="L77" s="143">
        <f t="shared" si="26"/>
        <v>0</v>
      </c>
      <c r="M77" s="143">
        <f t="shared" si="26"/>
        <v>0</v>
      </c>
      <c r="N77" s="143">
        <f t="shared" si="26"/>
        <v>0</v>
      </c>
    </row>
    <row r="78" spans="1:14">
      <c r="A78" s="153"/>
      <c r="B78" s="152" t="s">
        <v>130</v>
      </c>
      <c r="C78" s="149" t="s">
        <v>98</v>
      </c>
      <c r="D78" s="149" t="s">
        <v>98</v>
      </c>
      <c r="E78" s="144"/>
      <c r="F78" s="148" t="s">
        <v>98</v>
      </c>
      <c r="G78" s="148" t="s">
        <v>98</v>
      </c>
      <c r="H78" s="148" t="s">
        <v>98</v>
      </c>
      <c r="I78" s="148" t="s">
        <v>98</v>
      </c>
      <c r="J78" s="148" t="s">
        <v>98</v>
      </c>
      <c r="K78" s="148" t="s">
        <v>98</v>
      </c>
      <c r="L78" s="148" t="s">
        <v>98</v>
      </c>
      <c r="M78" s="148" t="s">
        <v>98</v>
      </c>
      <c r="N78" s="148" t="s">
        <v>98</v>
      </c>
    </row>
    <row r="79" spans="1:14">
      <c r="A79" s="153" t="s">
        <v>409</v>
      </c>
      <c r="B79" s="152" t="s">
        <v>234</v>
      </c>
      <c r="C79" s="149">
        <v>244</v>
      </c>
      <c r="D79" s="149">
        <v>221</v>
      </c>
      <c r="E79" s="144"/>
      <c r="F79" s="143">
        <f t="shared" ref="F79:H83" si="27">I79+L79</f>
        <v>0</v>
      </c>
      <c r="G79" s="143">
        <f t="shared" si="27"/>
        <v>0</v>
      </c>
      <c r="H79" s="143">
        <f t="shared" si="27"/>
        <v>0</v>
      </c>
      <c r="I79" s="154"/>
      <c r="J79" s="154"/>
      <c r="K79" s="154"/>
      <c r="L79" s="154"/>
      <c r="M79" s="154"/>
      <c r="N79" s="154"/>
    </row>
    <row r="80" spans="1:14">
      <c r="A80" s="153" t="s">
        <v>401</v>
      </c>
      <c r="B80" s="152" t="s">
        <v>232</v>
      </c>
      <c r="C80" s="149">
        <v>244</v>
      </c>
      <c r="D80" s="149">
        <v>222</v>
      </c>
      <c r="E80" s="149"/>
      <c r="F80" s="143">
        <f t="shared" si="27"/>
        <v>0</v>
      </c>
      <c r="G80" s="143">
        <f t="shared" si="27"/>
        <v>0</v>
      </c>
      <c r="H80" s="143">
        <f t="shared" si="27"/>
        <v>0</v>
      </c>
      <c r="I80" s="156"/>
      <c r="J80" s="156"/>
      <c r="K80" s="156"/>
      <c r="L80" s="156"/>
      <c r="M80" s="156"/>
      <c r="N80" s="156"/>
    </row>
    <row r="81" spans="1:14">
      <c r="A81" s="153" t="s">
        <v>399</v>
      </c>
      <c r="B81" s="152" t="s">
        <v>230</v>
      </c>
      <c r="C81" s="149">
        <v>244</v>
      </c>
      <c r="D81" s="149">
        <v>223</v>
      </c>
      <c r="E81" s="144"/>
      <c r="F81" s="143">
        <f t="shared" si="27"/>
        <v>0</v>
      </c>
      <c r="G81" s="143">
        <f t="shared" si="27"/>
        <v>0</v>
      </c>
      <c r="H81" s="143">
        <f t="shared" si="27"/>
        <v>0</v>
      </c>
      <c r="I81" s="154"/>
      <c r="J81" s="154"/>
      <c r="K81" s="154"/>
      <c r="L81" s="154"/>
      <c r="M81" s="154"/>
      <c r="N81" s="154"/>
    </row>
    <row r="82" spans="1:14" ht="25.5">
      <c r="A82" s="153" t="s">
        <v>458</v>
      </c>
      <c r="B82" s="152" t="s">
        <v>228</v>
      </c>
      <c r="C82" s="149">
        <v>244</v>
      </c>
      <c r="D82" s="149">
        <v>224</v>
      </c>
      <c r="E82" s="144"/>
      <c r="F82" s="143">
        <f t="shared" si="27"/>
        <v>0</v>
      </c>
      <c r="G82" s="143">
        <f t="shared" si="27"/>
        <v>0</v>
      </c>
      <c r="H82" s="143">
        <f t="shared" si="27"/>
        <v>0</v>
      </c>
      <c r="I82" s="154"/>
      <c r="J82" s="154"/>
      <c r="K82" s="154"/>
      <c r="L82" s="154"/>
      <c r="M82" s="154"/>
      <c r="N82" s="154"/>
    </row>
    <row r="83" spans="1:14" ht="25.5">
      <c r="A83" s="153" t="s">
        <v>457</v>
      </c>
      <c r="B83" s="152" t="s">
        <v>226</v>
      </c>
      <c r="C83" s="149">
        <v>244</v>
      </c>
      <c r="D83" s="149">
        <v>225</v>
      </c>
      <c r="E83" s="144"/>
      <c r="F83" s="143">
        <f t="shared" si="27"/>
        <v>0</v>
      </c>
      <c r="G83" s="143">
        <f t="shared" si="27"/>
        <v>0</v>
      </c>
      <c r="H83" s="143">
        <f t="shared" si="27"/>
        <v>0</v>
      </c>
      <c r="I83" s="143">
        <f t="shared" ref="I83:N83" si="28">SUM(I85:I90)</f>
        <v>0</v>
      </c>
      <c r="J83" s="143">
        <f t="shared" si="28"/>
        <v>0</v>
      </c>
      <c r="K83" s="143">
        <f t="shared" si="28"/>
        <v>0</v>
      </c>
      <c r="L83" s="143">
        <f t="shared" si="28"/>
        <v>0</v>
      </c>
      <c r="M83" s="143">
        <f t="shared" si="28"/>
        <v>0</v>
      </c>
      <c r="N83" s="143">
        <f t="shared" si="28"/>
        <v>0</v>
      </c>
    </row>
    <row r="84" spans="1:14">
      <c r="A84" s="153"/>
      <c r="B84" s="152" t="s">
        <v>61</v>
      </c>
      <c r="C84" s="149" t="s">
        <v>98</v>
      </c>
      <c r="D84" s="149" t="s">
        <v>98</v>
      </c>
      <c r="E84" s="149" t="s">
        <v>98</v>
      </c>
      <c r="F84" s="148" t="s">
        <v>98</v>
      </c>
      <c r="G84" s="148" t="s">
        <v>98</v>
      </c>
      <c r="H84" s="148" t="s">
        <v>98</v>
      </c>
      <c r="I84" s="148" t="s">
        <v>98</v>
      </c>
      <c r="J84" s="148" t="s">
        <v>98</v>
      </c>
      <c r="K84" s="148" t="s">
        <v>98</v>
      </c>
      <c r="L84" s="148" t="s">
        <v>98</v>
      </c>
      <c r="M84" s="148" t="s">
        <v>98</v>
      </c>
      <c r="N84" s="148" t="s">
        <v>98</v>
      </c>
    </row>
    <row r="85" spans="1:14" ht="38.25">
      <c r="A85" s="153" t="s">
        <v>456</v>
      </c>
      <c r="B85" s="152" t="s">
        <v>224</v>
      </c>
      <c r="C85" s="149">
        <v>244</v>
      </c>
      <c r="D85" s="149">
        <v>225</v>
      </c>
      <c r="E85" s="144"/>
      <c r="F85" s="143">
        <f t="shared" ref="F85:H91" si="29">I85+L85</f>
        <v>0</v>
      </c>
      <c r="G85" s="143">
        <f t="shared" si="29"/>
        <v>0</v>
      </c>
      <c r="H85" s="143">
        <f t="shared" si="29"/>
        <v>0</v>
      </c>
      <c r="I85" s="154"/>
      <c r="J85" s="154"/>
      <c r="K85" s="154"/>
      <c r="L85" s="154"/>
      <c r="M85" s="154"/>
      <c r="N85" s="154"/>
    </row>
    <row r="86" spans="1:14" ht="38.25">
      <c r="A86" s="153" t="s">
        <v>455</v>
      </c>
      <c r="B86" s="152" t="s">
        <v>222</v>
      </c>
      <c r="C86" s="149">
        <v>244</v>
      </c>
      <c r="D86" s="149">
        <v>225</v>
      </c>
      <c r="E86" s="144"/>
      <c r="F86" s="143">
        <f t="shared" si="29"/>
        <v>0</v>
      </c>
      <c r="G86" s="143">
        <f t="shared" si="29"/>
        <v>0</v>
      </c>
      <c r="H86" s="143">
        <f t="shared" si="29"/>
        <v>0</v>
      </c>
      <c r="I86" s="154"/>
      <c r="J86" s="154"/>
      <c r="K86" s="154"/>
      <c r="L86" s="154"/>
      <c r="M86" s="154"/>
      <c r="N86" s="154"/>
    </row>
    <row r="87" spans="1:14">
      <c r="A87" s="153" t="s">
        <v>454</v>
      </c>
      <c r="B87" s="152" t="s">
        <v>220</v>
      </c>
      <c r="C87" s="149">
        <v>244</v>
      </c>
      <c r="D87" s="149">
        <v>225</v>
      </c>
      <c r="E87" s="144"/>
      <c r="F87" s="143">
        <f t="shared" si="29"/>
        <v>0</v>
      </c>
      <c r="G87" s="143">
        <f t="shared" si="29"/>
        <v>0</v>
      </c>
      <c r="H87" s="143">
        <f t="shared" si="29"/>
        <v>0</v>
      </c>
      <c r="I87" s="154"/>
      <c r="J87" s="154"/>
      <c r="K87" s="154"/>
      <c r="L87" s="154"/>
      <c r="M87" s="154"/>
      <c r="N87" s="154"/>
    </row>
    <row r="88" spans="1:14">
      <c r="A88" s="153" t="s">
        <v>453</v>
      </c>
      <c r="B88" s="152" t="s">
        <v>218</v>
      </c>
      <c r="C88" s="149">
        <v>244</v>
      </c>
      <c r="D88" s="149">
        <v>225</v>
      </c>
      <c r="E88" s="149"/>
      <c r="F88" s="143">
        <f t="shared" si="29"/>
        <v>0</v>
      </c>
      <c r="G88" s="143">
        <f t="shared" si="29"/>
        <v>0</v>
      </c>
      <c r="H88" s="143">
        <f t="shared" si="29"/>
        <v>0</v>
      </c>
      <c r="I88" s="156"/>
      <c r="J88" s="156"/>
      <c r="K88" s="156"/>
      <c r="L88" s="156"/>
      <c r="M88" s="156"/>
      <c r="N88" s="156"/>
    </row>
    <row r="89" spans="1:14">
      <c r="A89" s="153" t="s">
        <v>452</v>
      </c>
      <c r="B89" s="152" t="s">
        <v>216</v>
      </c>
      <c r="C89" s="149">
        <v>244</v>
      </c>
      <c r="D89" s="149">
        <v>225</v>
      </c>
      <c r="E89" s="144"/>
      <c r="F89" s="143">
        <f t="shared" si="29"/>
        <v>0</v>
      </c>
      <c r="G89" s="143">
        <f t="shared" si="29"/>
        <v>0</v>
      </c>
      <c r="H89" s="143">
        <f t="shared" si="29"/>
        <v>0</v>
      </c>
      <c r="I89" s="154"/>
      <c r="J89" s="154"/>
      <c r="K89" s="154"/>
      <c r="L89" s="154"/>
      <c r="M89" s="154"/>
      <c r="N89" s="154"/>
    </row>
    <row r="90" spans="1:14">
      <c r="A90" s="153" t="s">
        <v>451</v>
      </c>
      <c r="B90" s="152" t="s">
        <v>214</v>
      </c>
      <c r="C90" s="149">
        <v>244</v>
      </c>
      <c r="D90" s="149">
        <v>225</v>
      </c>
      <c r="E90" s="144"/>
      <c r="F90" s="143">
        <f t="shared" si="29"/>
        <v>0</v>
      </c>
      <c r="G90" s="143">
        <f t="shared" si="29"/>
        <v>0</v>
      </c>
      <c r="H90" s="143">
        <f t="shared" si="29"/>
        <v>0</v>
      </c>
      <c r="I90" s="154"/>
      <c r="J90" s="154"/>
      <c r="K90" s="154"/>
      <c r="L90" s="154"/>
      <c r="M90" s="154"/>
      <c r="N90" s="154"/>
    </row>
    <row r="91" spans="1:14">
      <c r="A91" s="153" t="s">
        <v>450</v>
      </c>
      <c r="B91" s="152" t="s">
        <v>212</v>
      </c>
      <c r="C91" s="149">
        <v>244</v>
      </c>
      <c r="D91" s="149">
        <v>226</v>
      </c>
      <c r="E91" s="144"/>
      <c r="F91" s="143">
        <f t="shared" si="29"/>
        <v>0</v>
      </c>
      <c r="G91" s="143">
        <f t="shared" si="29"/>
        <v>0</v>
      </c>
      <c r="H91" s="143">
        <f t="shared" si="29"/>
        <v>0</v>
      </c>
      <c r="I91" s="143">
        <f t="shared" ref="I91:N91" si="30">SUM(I93:I97)</f>
        <v>0</v>
      </c>
      <c r="J91" s="143">
        <f t="shared" si="30"/>
        <v>0</v>
      </c>
      <c r="K91" s="143">
        <f t="shared" si="30"/>
        <v>0</v>
      </c>
      <c r="L91" s="143">
        <f t="shared" si="30"/>
        <v>0</v>
      </c>
      <c r="M91" s="143">
        <f t="shared" si="30"/>
        <v>0</v>
      </c>
      <c r="N91" s="143">
        <f t="shared" si="30"/>
        <v>0</v>
      </c>
    </row>
    <row r="92" spans="1:14">
      <c r="A92" s="153"/>
      <c r="B92" s="152" t="s">
        <v>61</v>
      </c>
      <c r="C92" s="149" t="s">
        <v>98</v>
      </c>
      <c r="D92" s="149" t="s">
        <v>98</v>
      </c>
      <c r="E92" s="144"/>
      <c r="F92" s="148" t="s">
        <v>98</v>
      </c>
      <c r="G92" s="148" t="s">
        <v>98</v>
      </c>
      <c r="H92" s="148" t="s">
        <v>98</v>
      </c>
      <c r="I92" s="147" t="s">
        <v>98</v>
      </c>
      <c r="J92" s="147" t="s">
        <v>98</v>
      </c>
      <c r="K92" s="147" t="s">
        <v>98</v>
      </c>
      <c r="L92" s="147" t="s">
        <v>98</v>
      </c>
      <c r="M92" s="147" t="s">
        <v>98</v>
      </c>
      <c r="N92" s="147" t="s">
        <v>98</v>
      </c>
    </row>
    <row r="93" spans="1:14">
      <c r="A93" s="153" t="s">
        <v>449</v>
      </c>
      <c r="B93" s="152" t="s">
        <v>210</v>
      </c>
      <c r="C93" s="149">
        <v>244</v>
      </c>
      <c r="D93" s="149">
        <v>226</v>
      </c>
      <c r="E93" s="144"/>
      <c r="F93" s="143">
        <f t="shared" ref="F93:F101" si="31">I93+L93</f>
        <v>0</v>
      </c>
      <c r="G93" s="143">
        <f t="shared" ref="G93:G101" si="32">J93+M93</f>
        <v>0</v>
      </c>
      <c r="H93" s="143">
        <f t="shared" ref="H93:H101" si="33">K93+N93</f>
        <v>0</v>
      </c>
      <c r="I93" s="154"/>
      <c r="J93" s="154"/>
      <c r="K93" s="154"/>
      <c r="L93" s="154"/>
      <c r="M93" s="154"/>
      <c r="N93" s="154"/>
    </row>
    <row r="94" spans="1:14">
      <c r="A94" s="153" t="s">
        <v>448</v>
      </c>
      <c r="B94" s="152" t="s">
        <v>191</v>
      </c>
      <c r="C94" s="149">
        <v>244</v>
      </c>
      <c r="D94" s="149">
        <v>226</v>
      </c>
      <c r="E94" s="144"/>
      <c r="F94" s="143">
        <f t="shared" si="31"/>
        <v>0</v>
      </c>
      <c r="G94" s="143">
        <f t="shared" si="32"/>
        <v>0</v>
      </c>
      <c r="H94" s="143">
        <f t="shared" si="33"/>
        <v>0</v>
      </c>
      <c r="I94" s="154"/>
      <c r="J94" s="154"/>
      <c r="K94" s="154"/>
      <c r="L94" s="154"/>
      <c r="M94" s="154"/>
      <c r="N94" s="154"/>
    </row>
    <row r="95" spans="1:14">
      <c r="A95" s="153" t="s">
        <v>447</v>
      </c>
      <c r="B95" s="152" t="s">
        <v>207</v>
      </c>
      <c r="C95" s="149">
        <v>244</v>
      </c>
      <c r="D95" s="149">
        <v>226</v>
      </c>
      <c r="E95" s="144"/>
      <c r="F95" s="143">
        <f t="shared" si="31"/>
        <v>0</v>
      </c>
      <c r="G95" s="143">
        <f t="shared" si="32"/>
        <v>0</v>
      </c>
      <c r="H95" s="143">
        <f t="shared" si="33"/>
        <v>0</v>
      </c>
      <c r="I95" s="154"/>
      <c r="J95" s="154"/>
      <c r="K95" s="154"/>
      <c r="L95" s="154"/>
      <c r="M95" s="154"/>
      <c r="N95" s="154"/>
    </row>
    <row r="96" spans="1:14">
      <c r="A96" s="153" t="s">
        <v>446</v>
      </c>
      <c r="B96" s="152" t="s">
        <v>205</v>
      </c>
      <c r="C96" s="149">
        <v>244</v>
      </c>
      <c r="D96" s="149">
        <v>226</v>
      </c>
      <c r="E96" s="149"/>
      <c r="F96" s="143">
        <f t="shared" si="31"/>
        <v>0</v>
      </c>
      <c r="G96" s="143">
        <f t="shared" si="32"/>
        <v>0</v>
      </c>
      <c r="H96" s="143">
        <f t="shared" si="33"/>
        <v>0</v>
      </c>
      <c r="I96" s="156"/>
      <c r="J96" s="156"/>
      <c r="K96" s="156"/>
      <c r="L96" s="156"/>
      <c r="M96" s="156"/>
      <c r="N96" s="156"/>
    </row>
    <row r="97" spans="1:14">
      <c r="A97" s="153" t="s">
        <v>445</v>
      </c>
      <c r="B97" s="152" t="s">
        <v>203</v>
      </c>
      <c r="C97" s="149">
        <v>244</v>
      </c>
      <c r="D97" s="149">
        <v>226</v>
      </c>
      <c r="E97" s="144"/>
      <c r="F97" s="143">
        <f t="shared" si="31"/>
        <v>0</v>
      </c>
      <c r="G97" s="143">
        <f t="shared" si="32"/>
        <v>0</v>
      </c>
      <c r="H97" s="143">
        <f t="shared" si="33"/>
        <v>0</v>
      </c>
      <c r="I97" s="154"/>
      <c r="J97" s="154"/>
      <c r="K97" s="154"/>
      <c r="L97" s="154"/>
      <c r="M97" s="154"/>
      <c r="N97" s="154"/>
    </row>
    <row r="98" spans="1:14">
      <c r="A98" s="153" t="s">
        <v>444</v>
      </c>
      <c r="B98" s="152" t="s">
        <v>201</v>
      </c>
      <c r="C98" s="149">
        <v>244</v>
      </c>
      <c r="D98" s="149">
        <v>227</v>
      </c>
      <c r="E98" s="144"/>
      <c r="F98" s="143">
        <f t="shared" si="31"/>
        <v>0</v>
      </c>
      <c r="G98" s="143">
        <f t="shared" si="32"/>
        <v>0</v>
      </c>
      <c r="H98" s="143">
        <f t="shared" si="33"/>
        <v>0</v>
      </c>
      <c r="I98" s="154"/>
      <c r="J98" s="154"/>
      <c r="K98" s="154"/>
      <c r="L98" s="154"/>
      <c r="M98" s="154"/>
      <c r="N98" s="154"/>
    </row>
    <row r="99" spans="1:14" ht="25.5">
      <c r="A99" s="153" t="s">
        <v>443</v>
      </c>
      <c r="B99" s="152" t="s">
        <v>143</v>
      </c>
      <c r="C99" s="149">
        <v>244</v>
      </c>
      <c r="D99" s="149">
        <v>228</v>
      </c>
      <c r="E99" s="144"/>
      <c r="F99" s="143">
        <f t="shared" si="31"/>
        <v>0</v>
      </c>
      <c r="G99" s="143">
        <f t="shared" si="32"/>
        <v>0</v>
      </c>
      <c r="H99" s="143">
        <f t="shared" si="33"/>
        <v>0</v>
      </c>
      <c r="I99" s="154"/>
      <c r="J99" s="154"/>
      <c r="K99" s="154"/>
      <c r="L99" s="154"/>
      <c r="M99" s="154"/>
      <c r="N99" s="154"/>
    </row>
    <row r="100" spans="1:14" ht="51">
      <c r="A100" s="153" t="s">
        <v>442</v>
      </c>
      <c r="B100" s="152" t="s">
        <v>198</v>
      </c>
      <c r="C100" s="149">
        <v>244</v>
      </c>
      <c r="D100" s="149">
        <v>229</v>
      </c>
      <c r="E100" s="144"/>
      <c r="F100" s="143">
        <f t="shared" si="31"/>
        <v>0</v>
      </c>
      <c r="G100" s="143">
        <f t="shared" si="32"/>
        <v>0</v>
      </c>
      <c r="H100" s="143">
        <f t="shared" si="33"/>
        <v>0</v>
      </c>
      <c r="I100" s="154"/>
      <c r="J100" s="154"/>
      <c r="K100" s="154"/>
      <c r="L100" s="154"/>
      <c r="M100" s="154"/>
      <c r="N100" s="154"/>
    </row>
    <row r="101" spans="1:14" ht="25.5">
      <c r="A101" s="153" t="s">
        <v>441</v>
      </c>
      <c r="B101" s="152" t="s">
        <v>141</v>
      </c>
      <c r="C101" s="149">
        <v>244</v>
      </c>
      <c r="D101" s="149">
        <v>310</v>
      </c>
      <c r="E101" s="144"/>
      <c r="F101" s="143">
        <f t="shared" si="31"/>
        <v>0</v>
      </c>
      <c r="G101" s="143">
        <f t="shared" si="32"/>
        <v>0</v>
      </c>
      <c r="H101" s="143">
        <f t="shared" si="33"/>
        <v>0</v>
      </c>
      <c r="I101" s="143">
        <f t="shared" ref="I101:N101" si="34">SUM(I103:I107)</f>
        <v>0</v>
      </c>
      <c r="J101" s="143">
        <f t="shared" si="34"/>
        <v>0</v>
      </c>
      <c r="K101" s="143">
        <f t="shared" si="34"/>
        <v>0</v>
      </c>
      <c r="L101" s="143">
        <f t="shared" si="34"/>
        <v>0</v>
      </c>
      <c r="M101" s="143">
        <f t="shared" si="34"/>
        <v>0</v>
      </c>
      <c r="N101" s="143">
        <f t="shared" si="34"/>
        <v>0</v>
      </c>
    </row>
    <row r="102" spans="1:14">
      <c r="A102" s="153"/>
      <c r="B102" s="152" t="s">
        <v>61</v>
      </c>
      <c r="C102" s="149" t="s">
        <v>98</v>
      </c>
      <c r="D102" s="149" t="s">
        <v>98</v>
      </c>
      <c r="E102" s="149" t="s">
        <v>98</v>
      </c>
      <c r="F102" s="148" t="s">
        <v>98</v>
      </c>
      <c r="G102" s="148" t="s">
        <v>98</v>
      </c>
      <c r="H102" s="148" t="s">
        <v>98</v>
      </c>
      <c r="I102" s="147" t="s">
        <v>98</v>
      </c>
      <c r="J102" s="147" t="s">
        <v>98</v>
      </c>
      <c r="K102" s="147" t="s">
        <v>98</v>
      </c>
      <c r="L102" s="147" t="s">
        <v>98</v>
      </c>
      <c r="M102" s="147" t="s">
        <v>98</v>
      </c>
      <c r="N102" s="147" t="s">
        <v>98</v>
      </c>
    </row>
    <row r="103" spans="1:14">
      <c r="A103" s="153" t="s">
        <v>440</v>
      </c>
      <c r="B103" s="152" t="s">
        <v>195</v>
      </c>
      <c r="C103" s="149">
        <v>244</v>
      </c>
      <c r="D103" s="149">
        <v>310</v>
      </c>
      <c r="E103" s="155"/>
      <c r="F103" s="143">
        <f t="shared" ref="F103:H109" si="35">I103+L103</f>
        <v>0</v>
      </c>
      <c r="G103" s="143">
        <f t="shared" si="35"/>
        <v>0</v>
      </c>
      <c r="H103" s="143">
        <f t="shared" si="35"/>
        <v>0</v>
      </c>
      <c r="I103" s="154"/>
      <c r="J103" s="154"/>
      <c r="K103" s="154"/>
      <c r="L103" s="154"/>
      <c r="M103" s="154"/>
      <c r="N103" s="154"/>
    </row>
    <row r="104" spans="1:14">
      <c r="A104" s="153" t="s">
        <v>439</v>
      </c>
      <c r="B104" s="152" t="s">
        <v>193</v>
      </c>
      <c r="C104" s="149">
        <v>244</v>
      </c>
      <c r="D104" s="149">
        <v>310</v>
      </c>
      <c r="E104" s="155"/>
      <c r="F104" s="143">
        <f t="shared" si="35"/>
        <v>0</v>
      </c>
      <c r="G104" s="143">
        <f t="shared" si="35"/>
        <v>0</v>
      </c>
      <c r="H104" s="143">
        <f t="shared" si="35"/>
        <v>0</v>
      </c>
      <c r="I104" s="154"/>
      <c r="J104" s="154"/>
      <c r="K104" s="154"/>
      <c r="L104" s="154"/>
      <c r="M104" s="154"/>
      <c r="N104" s="154"/>
    </row>
    <row r="105" spans="1:14">
      <c r="A105" s="153" t="s">
        <v>438</v>
      </c>
      <c r="B105" s="152" t="s">
        <v>191</v>
      </c>
      <c r="C105" s="149">
        <v>244</v>
      </c>
      <c r="D105" s="149">
        <v>310</v>
      </c>
      <c r="E105" s="155"/>
      <c r="F105" s="143">
        <f t="shared" si="35"/>
        <v>0</v>
      </c>
      <c r="G105" s="143">
        <f t="shared" si="35"/>
        <v>0</v>
      </c>
      <c r="H105" s="143">
        <f t="shared" si="35"/>
        <v>0</v>
      </c>
      <c r="I105" s="154"/>
      <c r="J105" s="154"/>
      <c r="K105" s="154"/>
      <c r="L105" s="154"/>
      <c r="M105" s="154"/>
      <c r="N105" s="154"/>
    </row>
    <row r="106" spans="1:14" ht="25.5">
      <c r="A106" s="153" t="s">
        <v>434</v>
      </c>
      <c r="B106" s="152" t="s">
        <v>189</v>
      </c>
      <c r="C106" s="149">
        <v>244</v>
      </c>
      <c r="D106" s="149">
        <v>310</v>
      </c>
      <c r="E106" s="145"/>
      <c r="F106" s="143">
        <f t="shared" si="35"/>
        <v>0</v>
      </c>
      <c r="G106" s="143">
        <f t="shared" si="35"/>
        <v>0</v>
      </c>
      <c r="H106" s="143">
        <f t="shared" si="35"/>
        <v>0</v>
      </c>
      <c r="I106" s="151"/>
      <c r="J106" s="151"/>
      <c r="K106" s="151"/>
      <c r="L106" s="151"/>
      <c r="M106" s="151"/>
      <c r="N106" s="151"/>
    </row>
    <row r="107" spans="1:14">
      <c r="A107" s="153" t="s">
        <v>433</v>
      </c>
      <c r="B107" s="152" t="s">
        <v>187</v>
      </c>
      <c r="C107" s="149">
        <v>244</v>
      </c>
      <c r="D107" s="149">
        <v>310</v>
      </c>
      <c r="E107" s="155"/>
      <c r="F107" s="143">
        <f t="shared" si="35"/>
        <v>0</v>
      </c>
      <c r="G107" s="143">
        <f t="shared" si="35"/>
        <v>0</v>
      </c>
      <c r="H107" s="143">
        <f t="shared" si="35"/>
        <v>0</v>
      </c>
      <c r="I107" s="154"/>
      <c r="J107" s="154"/>
      <c r="K107" s="154"/>
      <c r="L107" s="154"/>
      <c r="M107" s="154"/>
      <c r="N107" s="154"/>
    </row>
    <row r="108" spans="1:14" ht="25.5">
      <c r="A108" s="153" t="s">
        <v>429</v>
      </c>
      <c r="B108" s="152" t="s">
        <v>185</v>
      </c>
      <c r="C108" s="149">
        <v>244</v>
      </c>
      <c r="D108" s="149">
        <v>320</v>
      </c>
      <c r="E108" s="145"/>
      <c r="F108" s="143">
        <f t="shared" si="35"/>
        <v>0</v>
      </c>
      <c r="G108" s="143">
        <f t="shared" si="35"/>
        <v>0</v>
      </c>
      <c r="H108" s="143">
        <f t="shared" si="35"/>
        <v>0</v>
      </c>
      <c r="I108" s="154"/>
      <c r="J108" s="154"/>
      <c r="K108" s="154"/>
      <c r="L108" s="154"/>
      <c r="M108" s="154"/>
      <c r="N108" s="154"/>
    </row>
    <row r="109" spans="1:14" ht="25.5">
      <c r="A109" s="108" t="s">
        <v>428</v>
      </c>
      <c r="B109" s="146" t="s">
        <v>183</v>
      </c>
      <c r="C109" s="145">
        <v>244</v>
      </c>
      <c r="D109" s="145">
        <v>340</v>
      </c>
      <c r="E109" s="155"/>
      <c r="F109" s="143">
        <f t="shared" si="35"/>
        <v>0</v>
      </c>
      <c r="G109" s="143">
        <f t="shared" si="35"/>
        <v>0</v>
      </c>
      <c r="H109" s="143">
        <f t="shared" si="35"/>
        <v>0</v>
      </c>
      <c r="I109" s="143">
        <f t="shared" ref="I109:N109" si="36">SUM(I111:I118)</f>
        <v>0</v>
      </c>
      <c r="J109" s="143">
        <f t="shared" si="36"/>
        <v>0</v>
      </c>
      <c r="K109" s="143">
        <f t="shared" si="36"/>
        <v>0</v>
      </c>
      <c r="L109" s="143">
        <f t="shared" si="36"/>
        <v>0</v>
      </c>
      <c r="M109" s="143">
        <f t="shared" si="36"/>
        <v>0</v>
      </c>
      <c r="N109" s="143">
        <f t="shared" si="36"/>
        <v>0</v>
      </c>
    </row>
    <row r="110" spans="1:14">
      <c r="A110" s="108"/>
      <c r="B110" s="146" t="s">
        <v>61</v>
      </c>
      <c r="C110" s="145" t="s">
        <v>98</v>
      </c>
      <c r="D110" s="145" t="s">
        <v>98</v>
      </c>
      <c r="E110" s="149" t="s">
        <v>98</v>
      </c>
      <c r="F110" s="148" t="s">
        <v>98</v>
      </c>
      <c r="G110" s="148" t="s">
        <v>98</v>
      </c>
      <c r="H110" s="148" t="s">
        <v>98</v>
      </c>
      <c r="I110" s="147" t="s">
        <v>98</v>
      </c>
      <c r="J110" s="147" t="s">
        <v>98</v>
      </c>
      <c r="K110" s="147" t="s">
        <v>98</v>
      </c>
      <c r="L110" s="147" t="s">
        <v>98</v>
      </c>
      <c r="M110" s="147" t="s">
        <v>98</v>
      </c>
      <c r="N110" s="147" t="s">
        <v>98</v>
      </c>
    </row>
    <row r="111" spans="1:14" ht="51">
      <c r="A111" s="153" t="s">
        <v>437</v>
      </c>
      <c r="B111" s="152" t="s">
        <v>181</v>
      </c>
      <c r="C111" s="149">
        <v>244</v>
      </c>
      <c r="D111" s="149">
        <v>341</v>
      </c>
      <c r="E111" s="155"/>
      <c r="F111" s="143">
        <f t="shared" ref="F111:F121" si="37">I111+L111</f>
        <v>0</v>
      </c>
      <c r="G111" s="143">
        <f t="shared" ref="G111:G121" si="38">J111+M111</f>
        <v>0</v>
      </c>
      <c r="H111" s="143">
        <f t="shared" ref="H111:H121" si="39">K111+N111</f>
        <v>0</v>
      </c>
      <c r="I111" s="154"/>
      <c r="J111" s="154"/>
      <c r="K111" s="154"/>
      <c r="L111" s="154"/>
      <c r="M111" s="154"/>
      <c r="N111" s="154"/>
    </row>
    <row r="112" spans="1:14" ht="25.5">
      <c r="A112" s="153" t="s">
        <v>436</v>
      </c>
      <c r="B112" s="152" t="s">
        <v>179</v>
      </c>
      <c r="C112" s="149">
        <v>244</v>
      </c>
      <c r="D112" s="149">
        <v>342</v>
      </c>
      <c r="E112" s="155"/>
      <c r="F112" s="143">
        <f t="shared" si="37"/>
        <v>0</v>
      </c>
      <c r="G112" s="143">
        <f t="shared" si="38"/>
        <v>0</v>
      </c>
      <c r="H112" s="143">
        <f t="shared" si="39"/>
        <v>0</v>
      </c>
      <c r="I112" s="154"/>
      <c r="J112" s="154"/>
      <c r="K112" s="154"/>
      <c r="L112" s="154"/>
      <c r="M112" s="154"/>
      <c r="N112" s="154"/>
    </row>
    <row r="113" spans="1:17" ht="25.5">
      <c r="A113" s="153" t="s">
        <v>435</v>
      </c>
      <c r="B113" s="152" t="s">
        <v>177</v>
      </c>
      <c r="C113" s="149">
        <v>244</v>
      </c>
      <c r="D113" s="149">
        <v>343</v>
      </c>
      <c r="E113" s="155"/>
      <c r="F113" s="143">
        <f t="shared" si="37"/>
        <v>0</v>
      </c>
      <c r="G113" s="143">
        <f t="shared" si="38"/>
        <v>0</v>
      </c>
      <c r="H113" s="143">
        <f t="shared" si="39"/>
        <v>0</v>
      </c>
      <c r="I113" s="154"/>
      <c r="J113" s="154"/>
      <c r="K113" s="154"/>
      <c r="L113" s="154"/>
      <c r="M113" s="154"/>
      <c r="N113" s="154"/>
    </row>
    <row r="114" spans="1:17" ht="25.5">
      <c r="A114" s="153" t="s">
        <v>434</v>
      </c>
      <c r="B114" s="152" t="s">
        <v>175</v>
      </c>
      <c r="C114" s="149">
        <v>244</v>
      </c>
      <c r="D114" s="149">
        <v>344</v>
      </c>
      <c r="E114" s="155"/>
      <c r="F114" s="143">
        <f t="shared" si="37"/>
        <v>0</v>
      </c>
      <c r="G114" s="143">
        <f t="shared" si="38"/>
        <v>0</v>
      </c>
      <c r="H114" s="143">
        <f t="shared" si="39"/>
        <v>0</v>
      </c>
      <c r="I114" s="154"/>
      <c r="J114" s="154"/>
      <c r="K114" s="154"/>
      <c r="L114" s="154"/>
      <c r="M114" s="154"/>
      <c r="N114" s="154"/>
    </row>
    <row r="115" spans="1:17" ht="25.5">
      <c r="A115" s="153" t="s">
        <v>433</v>
      </c>
      <c r="B115" s="152" t="s">
        <v>173</v>
      </c>
      <c r="C115" s="149">
        <v>244</v>
      </c>
      <c r="D115" s="149">
        <v>345</v>
      </c>
      <c r="E115" s="155"/>
      <c r="F115" s="143">
        <f t="shared" si="37"/>
        <v>0</v>
      </c>
      <c r="G115" s="143">
        <f t="shared" si="38"/>
        <v>0</v>
      </c>
      <c r="H115" s="143">
        <f t="shared" si="39"/>
        <v>0</v>
      </c>
      <c r="I115" s="154"/>
      <c r="J115" s="154"/>
      <c r="K115" s="154"/>
      <c r="L115" s="154"/>
      <c r="M115" s="154"/>
      <c r="N115" s="154"/>
    </row>
    <row r="116" spans="1:17" ht="25.5">
      <c r="A116" s="153" t="s">
        <v>432</v>
      </c>
      <c r="B116" s="152" t="s">
        <v>171</v>
      </c>
      <c r="C116" s="149">
        <v>244</v>
      </c>
      <c r="D116" s="149">
        <v>346</v>
      </c>
      <c r="E116" s="144"/>
      <c r="F116" s="143">
        <f t="shared" si="37"/>
        <v>0</v>
      </c>
      <c r="G116" s="143">
        <f t="shared" si="38"/>
        <v>0</v>
      </c>
      <c r="H116" s="143">
        <f t="shared" si="39"/>
        <v>0</v>
      </c>
      <c r="I116" s="154"/>
      <c r="J116" s="154"/>
      <c r="K116" s="154"/>
      <c r="L116" s="154"/>
      <c r="M116" s="154"/>
      <c r="N116" s="154"/>
    </row>
    <row r="117" spans="1:17" ht="38.25">
      <c r="A117" s="153" t="s">
        <v>431</v>
      </c>
      <c r="B117" s="152" t="s">
        <v>169</v>
      </c>
      <c r="C117" s="149">
        <v>244</v>
      </c>
      <c r="D117" s="149">
        <v>347</v>
      </c>
      <c r="E117" s="144"/>
      <c r="F117" s="143">
        <f t="shared" si="37"/>
        <v>0</v>
      </c>
      <c r="G117" s="143">
        <f t="shared" si="38"/>
        <v>0</v>
      </c>
      <c r="H117" s="143">
        <f t="shared" si="39"/>
        <v>0</v>
      </c>
      <c r="I117" s="154"/>
      <c r="J117" s="154"/>
      <c r="K117" s="154"/>
      <c r="L117" s="154"/>
      <c r="M117" s="154"/>
      <c r="N117" s="154"/>
    </row>
    <row r="118" spans="1:17" ht="38.25">
      <c r="A118" s="153" t="s">
        <v>430</v>
      </c>
      <c r="B118" s="152" t="s">
        <v>167</v>
      </c>
      <c r="C118" s="149">
        <v>244</v>
      </c>
      <c r="D118" s="149">
        <v>349</v>
      </c>
      <c r="E118" s="144"/>
      <c r="F118" s="143">
        <f t="shared" si="37"/>
        <v>0</v>
      </c>
      <c r="G118" s="143">
        <f t="shared" si="38"/>
        <v>0</v>
      </c>
      <c r="H118" s="143">
        <f t="shared" si="39"/>
        <v>0</v>
      </c>
      <c r="I118" s="154"/>
      <c r="J118" s="154"/>
      <c r="K118" s="154"/>
      <c r="L118" s="154"/>
      <c r="M118" s="154"/>
      <c r="N118" s="154"/>
    </row>
    <row r="119" spans="1:17" ht="63.75">
      <c r="A119" s="153" t="s">
        <v>429</v>
      </c>
      <c r="B119" s="152" t="s">
        <v>165</v>
      </c>
      <c r="C119" s="149">
        <v>244</v>
      </c>
      <c r="D119" s="149">
        <v>352</v>
      </c>
      <c r="E119" s="144"/>
      <c r="F119" s="143">
        <f t="shared" si="37"/>
        <v>0</v>
      </c>
      <c r="G119" s="143">
        <f t="shared" si="38"/>
        <v>0</v>
      </c>
      <c r="H119" s="143">
        <f t="shared" si="39"/>
        <v>0</v>
      </c>
      <c r="I119" s="142"/>
      <c r="J119" s="142"/>
      <c r="K119" s="142"/>
      <c r="L119" s="142"/>
      <c r="M119" s="142"/>
      <c r="N119" s="142"/>
    </row>
    <row r="120" spans="1:17" ht="63.75">
      <c r="A120" s="153" t="s">
        <v>428</v>
      </c>
      <c r="B120" s="152" t="s">
        <v>163</v>
      </c>
      <c r="C120" s="149">
        <v>244</v>
      </c>
      <c r="D120" s="149">
        <v>353</v>
      </c>
      <c r="E120" s="145"/>
      <c r="F120" s="143">
        <f t="shared" si="37"/>
        <v>0</v>
      </c>
      <c r="G120" s="143">
        <f t="shared" si="38"/>
        <v>0</v>
      </c>
      <c r="H120" s="143">
        <f t="shared" si="39"/>
        <v>0</v>
      </c>
      <c r="I120" s="151"/>
      <c r="J120" s="151"/>
      <c r="K120" s="151"/>
      <c r="L120" s="151"/>
      <c r="M120" s="151"/>
      <c r="N120" s="151"/>
    </row>
    <row r="121" spans="1:17" ht="51">
      <c r="A121" s="108" t="s">
        <v>67</v>
      </c>
      <c r="B121" s="146" t="s">
        <v>145</v>
      </c>
      <c r="C121" s="145">
        <v>407</v>
      </c>
      <c r="D121" s="145" t="s">
        <v>98</v>
      </c>
      <c r="E121" s="144"/>
      <c r="F121" s="143">
        <f t="shared" si="37"/>
        <v>0</v>
      </c>
      <c r="G121" s="143">
        <f t="shared" si="38"/>
        <v>0</v>
      </c>
      <c r="H121" s="143">
        <f t="shared" si="39"/>
        <v>0</v>
      </c>
      <c r="I121" s="150">
        <f t="shared" ref="I121:N121" si="40">SUM(I123:I124)</f>
        <v>0</v>
      </c>
      <c r="J121" s="150">
        <f t="shared" si="40"/>
        <v>0</v>
      </c>
      <c r="K121" s="150">
        <f t="shared" si="40"/>
        <v>0</v>
      </c>
      <c r="L121" s="150">
        <f t="shared" si="40"/>
        <v>0</v>
      </c>
      <c r="M121" s="150">
        <f t="shared" si="40"/>
        <v>0</v>
      </c>
      <c r="N121" s="150">
        <f t="shared" si="40"/>
        <v>0</v>
      </c>
    </row>
    <row r="122" spans="1:17">
      <c r="A122" s="108"/>
      <c r="B122" s="146" t="s">
        <v>130</v>
      </c>
      <c r="C122" s="145" t="s">
        <v>98</v>
      </c>
      <c r="D122" s="145" t="s">
        <v>98</v>
      </c>
      <c r="E122" s="149" t="s">
        <v>98</v>
      </c>
      <c r="F122" s="148" t="s">
        <v>98</v>
      </c>
      <c r="G122" s="148" t="s">
        <v>98</v>
      </c>
      <c r="H122" s="148" t="s">
        <v>98</v>
      </c>
      <c r="I122" s="147" t="s">
        <v>98</v>
      </c>
      <c r="J122" s="147" t="s">
        <v>98</v>
      </c>
      <c r="K122" s="147" t="s">
        <v>98</v>
      </c>
      <c r="L122" s="147" t="s">
        <v>98</v>
      </c>
      <c r="M122" s="147" t="s">
        <v>98</v>
      </c>
      <c r="N122" s="147" t="s">
        <v>98</v>
      </c>
    </row>
    <row r="123" spans="1:17" ht="25.5">
      <c r="A123" s="108" t="s">
        <v>397</v>
      </c>
      <c r="B123" s="146" t="s">
        <v>143</v>
      </c>
      <c r="C123" s="145">
        <v>407</v>
      </c>
      <c r="D123" s="145">
        <v>228</v>
      </c>
      <c r="E123" s="144"/>
      <c r="F123" s="143">
        <f t="shared" ref="F123:H124" si="41">I123+L123</f>
        <v>0</v>
      </c>
      <c r="G123" s="143">
        <f t="shared" si="41"/>
        <v>0</v>
      </c>
      <c r="H123" s="143">
        <f t="shared" si="41"/>
        <v>0</v>
      </c>
      <c r="I123" s="142"/>
      <c r="J123" s="142"/>
      <c r="K123" s="142"/>
      <c r="L123" s="142"/>
      <c r="M123" s="142"/>
      <c r="N123" s="142"/>
    </row>
    <row r="124" spans="1:17" ht="25.5">
      <c r="A124" s="108" t="s">
        <v>379</v>
      </c>
      <c r="B124" s="146" t="s">
        <v>141</v>
      </c>
      <c r="C124" s="145">
        <v>407</v>
      </c>
      <c r="D124" s="145">
        <v>310</v>
      </c>
      <c r="E124" s="144"/>
      <c r="F124" s="143">
        <f t="shared" si="41"/>
        <v>0</v>
      </c>
      <c r="G124" s="143">
        <f t="shared" si="41"/>
        <v>0</v>
      </c>
      <c r="H124" s="143">
        <f t="shared" si="41"/>
        <v>0</v>
      </c>
      <c r="I124" s="142"/>
      <c r="J124" s="142"/>
      <c r="K124" s="142"/>
      <c r="L124" s="142"/>
      <c r="M124" s="142"/>
      <c r="N124" s="142"/>
    </row>
    <row r="125" spans="1:17">
      <c r="A125" s="141"/>
    </row>
    <row r="126" spans="1:17" s="136" customFormat="1" ht="23.25" customHeight="1">
      <c r="B126" s="530" t="s">
        <v>97</v>
      </c>
      <c r="C126" s="530"/>
      <c r="D126" s="530"/>
      <c r="E126" s="530"/>
      <c r="F126" s="530"/>
      <c r="G126" s="530"/>
      <c r="H126" s="530"/>
      <c r="I126" s="530"/>
      <c r="J126" s="530"/>
      <c r="K126" s="134" t="s">
        <v>93</v>
      </c>
      <c r="L126" s="134"/>
      <c r="M126" s="531"/>
      <c r="N126" s="531"/>
      <c r="O126" s="134"/>
      <c r="P126" s="1"/>
      <c r="Q126" s="1"/>
    </row>
    <row r="127" spans="1:17" s="136" customFormat="1" ht="11.25" customHeight="1">
      <c r="B127" s="134"/>
      <c r="C127" s="134"/>
      <c r="D127" s="134"/>
      <c r="E127" s="134"/>
      <c r="F127" s="134"/>
      <c r="G127" s="134"/>
      <c r="H127" s="134"/>
      <c r="I127" s="134"/>
      <c r="J127" s="134"/>
      <c r="K127" s="140" t="s">
        <v>32</v>
      </c>
      <c r="L127" s="134"/>
      <c r="M127" s="529" t="s">
        <v>91</v>
      </c>
      <c r="N127" s="529"/>
      <c r="O127" s="134"/>
    </row>
    <row r="128" spans="1:17" s="136" customFormat="1" ht="12.75">
      <c r="B128" s="530" t="s">
        <v>96</v>
      </c>
      <c r="C128" s="530"/>
      <c r="D128" s="530"/>
      <c r="E128" s="530"/>
      <c r="F128" s="530"/>
      <c r="G128" s="530"/>
      <c r="H128" s="530"/>
      <c r="I128" s="530"/>
      <c r="J128" s="530"/>
      <c r="K128" s="137" t="s">
        <v>93</v>
      </c>
      <c r="L128" s="134"/>
      <c r="M128" s="531"/>
      <c r="N128" s="531"/>
      <c r="O128" s="134"/>
    </row>
    <row r="129" spans="2:15" s="136" customFormat="1" ht="12.75">
      <c r="B129" s="134"/>
      <c r="C129" s="134"/>
      <c r="D129" s="134"/>
      <c r="E129" s="134"/>
      <c r="F129" s="134"/>
      <c r="G129" s="134"/>
      <c r="H129" s="134"/>
      <c r="I129" s="134"/>
      <c r="J129" s="134"/>
      <c r="K129" s="137" t="s">
        <v>32</v>
      </c>
      <c r="L129" s="134"/>
      <c r="M129" s="529" t="s">
        <v>91</v>
      </c>
      <c r="N129" s="529"/>
      <c r="O129" s="134"/>
    </row>
    <row r="130" spans="2:15" s="136" customFormat="1" ht="12.75">
      <c r="B130" s="530" t="s">
        <v>95</v>
      </c>
      <c r="C130" s="530"/>
      <c r="D130" s="530"/>
      <c r="E130" s="530"/>
      <c r="F130" s="530"/>
      <c r="G130" s="530"/>
      <c r="H130" s="530"/>
      <c r="I130" s="530"/>
      <c r="J130" s="530"/>
      <c r="K130" s="137" t="s">
        <v>93</v>
      </c>
      <c r="L130" s="134"/>
      <c r="M130" s="531"/>
      <c r="N130" s="531"/>
      <c r="O130" s="134"/>
    </row>
    <row r="131" spans="2:15" s="136" customFormat="1" ht="12.75">
      <c r="B131" s="134"/>
      <c r="C131" s="134"/>
      <c r="D131" s="134"/>
      <c r="E131" s="134"/>
      <c r="F131" s="134"/>
      <c r="G131" s="134"/>
      <c r="H131" s="134"/>
      <c r="I131" s="134"/>
      <c r="J131" s="134"/>
      <c r="K131" s="137" t="s">
        <v>32</v>
      </c>
      <c r="L131" s="134"/>
      <c r="M131" s="529" t="s">
        <v>91</v>
      </c>
      <c r="N131" s="529"/>
      <c r="O131" s="134"/>
    </row>
    <row r="132" spans="2:15" s="136" customFormat="1" ht="12.75">
      <c r="B132" s="530" t="s">
        <v>94</v>
      </c>
      <c r="C132" s="530"/>
      <c r="D132" s="530"/>
      <c r="E132" s="530"/>
      <c r="F132" s="134"/>
      <c r="G132" s="134"/>
      <c r="H132" s="134"/>
      <c r="I132" s="134"/>
      <c r="J132" s="134"/>
      <c r="K132" s="137" t="s">
        <v>93</v>
      </c>
      <c r="L132" s="134"/>
      <c r="M132" s="531"/>
      <c r="N132" s="531"/>
      <c r="O132" s="134"/>
    </row>
    <row r="133" spans="2:15" s="136" customFormat="1" ht="12" customHeight="1">
      <c r="B133" s="170" t="s">
        <v>92</v>
      </c>
      <c r="C133" s="170"/>
      <c r="D133" s="170"/>
      <c r="E133" s="138"/>
      <c r="F133" s="134"/>
      <c r="G133" s="134"/>
      <c r="H133" s="134"/>
      <c r="I133" s="134"/>
      <c r="J133" s="134"/>
      <c r="K133" s="137" t="s">
        <v>32</v>
      </c>
      <c r="L133" s="134"/>
      <c r="M133" s="529" t="s">
        <v>91</v>
      </c>
      <c r="N133" s="529"/>
      <c r="O133" s="134"/>
    </row>
    <row r="134" spans="2:15" s="136" customFormat="1" ht="12.75">
      <c r="B134" s="134" t="s">
        <v>22</v>
      </c>
      <c r="C134" s="134"/>
      <c r="D134" s="134"/>
      <c r="E134" s="135"/>
      <c r="F134" s="134"/>
      <c r="G134" s="135"/>
      <c r="H134" s="135"/>
      <c r="I134" s="134"/>
      <c r="J134" s="134"/>
      <c r="K134" s="134"/>
      <c r="L134" s="134"/>
      <c r="M134" s="134"/>
      <c r="N134" s="134"/>
      <c r="O134" s="134"/>
    </row>
    <row r="135" spans="2:15">
      <c r="B135" s="134"/>
      <c r="C135" s="134"/>
      <c r="D135" s="134"/>
      <c r="E135" s="134"/>
      <c r="F135" s="134"/>
      <c r="G135" s="135"/>
      <c r="H135" s="135"/>
      <c r="I135" s="134"/>
      <c r="J135" s="134"/>
      <c r="K135" s="134"/>
      <c r="L135" s="134"/>
      <c r="M135" s="134"/>
      <c r="N135" s="134"/>
      <c r="O135" s="134"/>
    </row>
  </sheetData>
  <mergeCells count="24">
    <mergeCell ref="M133:N133"/>
    <mergeCell ref="B126:J126"/>
    <mergeCell ref="B128:J128"/>
    <mergeCell ref="B130:J130"/>
    <mergeCell ref="B132:E132"/>
    <mergeCell ref="M127:N127"/>
    <mergeCell ref="M132:N132"/>
    <mergeCell ref="M129:N129"/>
    <mergeCell ref="M128:N128"/>
    <mergeCell ref="M126:N126"/>
    <mergeCell ref="M131:N131"/>
    <mergeCell ref="M130:N130"/>
    <mergeCell ref="A4:A7"/>
    <mergeCell ref="B1:N1"/>
    <mergeCell ref="B4:B7"/>
    <mergeCell ref="E4:E7"/>
    <mergeCell ref="F4:N4"/>
    <mergeCell ref="F5:H6"/>
    <mergeCell ref="I5:N5"/>
    <mergeCell ref="F2:N2"/>
    <mergeCell ref="I6:K6"/>
    <mergeCell ref="L6:N6"/>
    <mergeCell ref="C4:C7"/>
    <mergeCell ref="D4:D7"/>
  </mergeCells>
  <pageMargins left="0.70866141732283472" right="0.39370078740157483" top="0.35433070866141736" bottom="0.35433070866141736" header="0.31496062992125984" footer="0.31496062992125984"/>
  <pageSetup paperSize="9" scale="65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10.42578125" style="1" customWidth="1"/>
    <col min="2" max="2" width="31.140625" style="1" customWidth="1"/>
    <col min="3" max="3" width="6.5703125" style="1" customWidth="1"/>
    <col min="4" max="4" width="9.28515625" style="1" customWidth="1"/>
    <col min="5" max="5" width="6.7109375" style="1" customWidth="1"/>
    <col min="6" max="6" width="14.7109375" style="1" customWidth="1"/>
    <col min="7" max="8" width="14.7109375" style="2" customWidth="1"/>
    <col min="9" max="14" width="14.7109375" style="1" customWidth="1"/>
    <col min="15" max="17" width="17.42578125" style="1" customWidth="1"/>
    <col min="18" max="19" width="17.28515625" style="1" customWidth="1"/>
    <col min="20" max="16384" width="9.140625" style="1"/>
  </cols>
  <sheetData>
    <row r="1" spans="1:14">
      <c r="A1" s="165"/>
      <c r="B1" s="499" t="s">
        <v>521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>
      <c r="A2" s="165"/>
      <c r="B2" s="172"/>
      <c r="C2" s="172"/>
      <c r="D2" s="172"/>
      <c r="E2" s="172"/>
      <c r="F2" s="524" t="s">
        <v>527</v>
      </c>
      <c r="G2" s="524"/>
      <c r="H2" s="524"/>
      <c r="I2" s="524"/>
      <c r="J2" s="524"/>
      <c r="K2" s="524"/>
      <c r="L2" s="524"/>
      <c r="M2" s="524"/>
      <c r="N2" s="524"/>
    </row>
    <row r="3" spans="1:14">
      <c r="A3" s="165"/>
      <c r="B3" s="166"/>
      <c r="C3" s="166"/>
      <c r="D3" s="166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>
      <c r="A4" s="504" t="s">
        <v>89</v>
      </c>
      <c r="B4" s="504" t="s">
        <v>88</v>
      </c>
      <c r="C4" s="528" t="s">
        <v>519</v>
      </c>
      <c r="D4" s="504" t="s">
        <v>425</v>
      </c>
      <c r="E4" s="521" t="s">
        <v>518</v>
      </c>
      <c r="F4" s="522" t="s">
        <v>517</v>
      </c>
      <c r="G4" s="522"/>
      <c r="H4" s="522"/>
      <c r="I4" s="522"/>
      <c r="J4" s="522"/>
      <c r="K4" s="522"/>
      <c r="L4" s="522"/>
      <c r="M4" s="522"/>
      <c r="N4" s="522"/>
    </row>
    <row r="5" spans="1:14">
      <c r="A5" s="504"/>
      <c r="B5" s="504"/>
      <c r="C5" s="528"/>
      <c r="D5" s="504"/>
      <c r="E5" s="521"/>
      <c r="F5" s="523" t="s">
        <v>516</v>
      </c>
      <c r="G5" s="523"/>
      <c r="H5" s="523"/>
      <c r="I5" s="522" t="s">
        <v>130</v>
      </c>
      <c r="J5" s="522"/>
      <c r="K5" s="522"/>
      <c r="L5" s="522"/>
      <c r="M5" s="522"/>
      <c r="N5" s="522"/>
    </row>
    <row r="6" spans="1:14" ht="57.75" customHeight="1">
      <c r="A6" s="504"/>
      <c r="B6" s="504"/>
      <c r="C6" s="528"/>
      <c r="D6" s="504"/>
      <c r="E6" s="521"/>
      <c r="F6" s="523"/>
      <c r="G6" s="523"/>
      <c r="H6" s="523"/>
      <c r="I6" s="525" t="s">
        <v>526</v>
      </c>
      <c r="J6" s="526"/>
      <c r="K6" s="527"/>
      <c r="L6" s="525" t="s">
        <v>522</v>
      </c>
      <c r="M6" s="526"/>
      <c r="N6" s="527"/>
    </row>
    <row r="7" spans="1:14" ht="38.25">
      <c r="A7" s="504"/>
      <c r="B7" s="504"/>
      <c r="C7" s="528"/>
      <c r="D7" s="504"/>
      <c r="E7" s="521"/>
      <c r="F7" s="174" t="s">
        <v>513</v>
      </c>
      <c r="G7" s="174" t="s">
        <v>512</v>
      </c>
      <c r="H7" s="174" t="s">
        <v>511</v>
      </c>
      <c r="I7" s="174" t="s">
        <v>513</v>
      </c>
      <c r="J7" s="174" t="s">
        <v>512</v>
      </c>
      <c r="K7" s="174" t="s">
        <v>511</v>
      </c>
      <c r="L7" s="174" t="s">
        <v>513</v>
      </c>
      <c r="M7" s="174" t="s">
        <v>512</v>
      </c>
      <c r="N7" s="174" t="s">
        <v>511</v>
      </c>
    </row>
    <row r="8" spans="1:14" ht="25.5">
      <c r="A8" s="157"/>
      <c r="B8" s="162" t="s">
        <v>510</v>
      </c>
      <c r="C8" s="149" t="s">
        <v>98</v>
      </c>
      <c r="D8" s="149" t="s">
        <v>98</v>
      </c>
      <c r="E8" s="158" t="s">
        <v>55</v>
      </c>
      <c r="F8" s="143">
        <f t="shared" ref="F8:H10" si="0">I8+L8</f>
        <v>0</v>
      </c>
      <c r="G8" s="143">
        <f t="shared" si="0"/>
        <v>0</v>
      </c>
      <c r="H8" s="143">
        <f t="shared" si="0"/>
        <v>0</v>
      </c>
      <c r="I8" s="143">
        <f t="shared" ref="I8:N8" si="1">I9+I67</f>
        <v>0</v>
      </c>
      <c r="J8" s="143">
        <f t="shared" si="1"/>
        <v>0</v>
      </c>
      <c r="K8" s="143">
        <f t="shared" si="1"/>
        <v>0</v>
      </c>
      <c r="L8" s="143">
        <f t="shared" si="1"/>
        <v>0</v>
      </c>
      <c r="M8" s="143">
        <f t="shared" si="1"/>
        <v>0</v>
      </c>
      <c r="N8" s="143">
        <f t="shared" si="1"/>
        <v>0</v>
      </c>
    </row>
    <row r="9" spans="1:14" ht="38.25">
      <c r="A9" s="163" t="s">
        <v>415</v>
      </c>
      <c r="B9" s="162" t="s">
        <v>509</v>
      </c>
      <c r="C9" s="149" t="s">
        <v>98</v>
      </c>
      <c r="D9" s="149" t="s">
        <v>98</v>
      </c>
      <c r="E9" s="158" t="s">
        <v>55</v>
      </c>
      <c r="F9" s="143">
        <f t="shared" si="0"/>
        <v>0</v>
      </c>
      <c r="G9" s="143">
        <f t="shared" si="0"/>
        <v>0</v>
      </c>
      <c r="H9" s="143">
        <f t="shared" si="0"/>
        <v>0</v>
      </c>
      <c r="I9" s="143">
        <f t="shared" ref="I9:N9" si="2">I10+I19+I63</f>
        <v>0</v>
      </c>
      <c r="J9" s="143">
        <f t="shared" si="2"/>
        <v>0</v>
      </c>
      <c r="K9" s="143">
        <f t="shared" si="2"/>
        <v>0</v>
      </c>
      <c r="L9" s="143">
        <f t="shared" si="2"/>
        <v>0</v>
      </c>
      <c r="M9" s="143">
        <f t="shared" si="2"/>
        <v>0</v>
      </c>
      <c r="N9" s="143">
        <f t="shared" si="2"/>
        <v>0</v>
      </c>
    </row>
    <row r="10" spans="1:14" ht="51">
      <c r="A10" s="108" t="s">
        <v>84</v>
      </c>
      <c r="B10" s="146" t="s">
        <v>246</v>
      </c>
      <c r="C10" s="145">
        <v>243</v>
      </c>
      <c r="D10" s="145" t="s">
        <v>98</v>
      </c>
      <c r="E10" s="158"/>
      <c r="F10" s="143">
        <f t="shared" si="0"/>
        <v>0</v>
      </c>
      <c r="G10" s="143">
        <f t="shared" si="0"/>
        <v>0</v>
      </c>
      <c r="H10" s="143">
        <f t="shared" si="0"/>
        <v>0</v>
      </c>
      <c r="I10" s="143">
        <f t="shared" ref="I10:N10" si="3">I12+I16+I17+I18</f>
        <v>0</v>
      </c>
      <c r="J10" s="143">
        <f t="shared" si="3"/>
        <v>0</v>
      </c>
      <c r="K10" s="143">
        <f t="shared" si="3"/>
        <v>0</v>
      </c>
      <c r="L10" s="143">
        <f t="shared" si="3"/>
        <v>0</v>
      </c>
      <c r="M10" s="143">
        <f t="shared" si="3"/>
        <v>0</v>
      </c>
      <c r="N10" s="143">
        <f t="shared" si="3"/>
        <v>0</v>
      </c>
    </row>
    <row r="11" spans="1:14">
      <c r="A11" s="108"/>
      <c r="B11" s="146" t="s">
        <v>130</v>
      </c>
      <c r="C11" s="145" t="s">
        <v>98</v>
      </c>
      <c r="D11" s="145" t="s">
        <v>98</v>
      </c>
      <c r="E11" s="145" t="s">
        <v>98</v>
      </c>
      <c r="F11" s="147" t="s">
        <v>98</v>
      </c>
      <c r="G11" s="147" t="s">
        <v>98</v>
      </c>
      <c r="H11" s="147" t="s">
        <v>98</v>
      </c>
      <c r="I11" s="147" t="s">
        <v>98</v>
      </c>
      <c r="J11" s="147" t="s">
        <v>98</v>
      </c>
      <c r="K11" s="147" t="s">
        <v>98</v>
      </c>
      <c r="L11" s="147" t="s">
        <v>98</v>
      </c>
      <c r="M11" s="147" t="s">
        <v>98</v>
      </c>
      <c r="N11" s="147" t="s">
        <v>98</v>
      </c>
    </row>
    <row r="12" spans="1:14" ht="25.5">
      <c r="A12" s="108" t="s">
        <v>82</v>
      </c>
      <c r="B12" s="152" t="s">
        <v>226</v>
      </c>
      <c r="C12" s="145">
        <v>243</v>
      </c>
      <c r="D12" s="145">
        <v>225</v>
      </c>
      <c r="E12" s="158"/>
      <c r="F12" s="143">
        <f>I12+L12</f>
        <v>0</v>
      </c>
      <c r="G12" s="143">
        <f>J12+M12</f>
        <v>0</v>
      </c>
      <c r="H12" s="143">
        <f>K12+N12</f>
        <v>0</v>
      </c>
      <c r="I12" s="143">
        <f t="shared" ref="I12:N12" si="4">SUM(I14:I15)</f>
        <v>0</v>
      </c>
      <c r="J12" s="143">
        <f t="shared" si="4"/>
        <v>0</v>
      </c>
      <c r="K12" s="143">
        <f t="shared" si="4"/>
        <v>0</v>
      </c>
      <c r="L12" s="143">
        <f t="shared" si="4"/>
        <v>0</v>
      </c>
      <c r="M12" s="143">
        <f t="shared" si="4"/>
        <v>0</v>
      </c>
      <c r="N12" s="143">
        <f t="shared" si="4"/>
        <v>0</v>
      </c>
    </row>
    <row r="13" spans="1:14">
      <c r="A13" s="108"/>
      <c r="B13" s="152" t="s">
        <v>61</v>
      </c>
      <c r="C13" s="145" t="s">
        <v>98</v>
      </c>
      <c r="D13" s="145" t="s">
        <v>98</v>
      </c>
      <c r="E13" s="145" t="s">
        <v>98</v>
      </c>
      <c r="F13" s="147" t="s">
        <v>98</v>
      </c>
      <c r="G13" s="147" t="s">
        <v>98</v>
      </c>
      <c r="H13" s="147" t="s">
        <v>98</v>
      </c>
      <c r="I13" s="147" t="s">
        <v>98</v>
      </c>
      <c r="J13" s="147" t="s">
        <v>98</v>
      </c>
      <c r="K13" s="147" t="s">
        <v>98</v>
      </c>
      <c r="L13" s="147" t="s">
        <v>98</v>
      </c>
      <c r="M13" s="147" t="s">
        <v>98</v>
      </c>
      <c r="N13" s="147" t="s">
        <v>98</v>
      </c>
    </row>
    <row r="14" spans="1:14">
      <c r="A14" s="108" t="s">
        <v>508</v>
      </c>
      <c r="B14" s="146" t="s">
        <v>243</v>
      </c>
      <c r="C14" s="145">
        <v>243</v>
      </c>
      <c r="D14" s="145">
        <v>225</v>
      </c>
      <c r="E14" s="158"/>
      <c r="F14" s="143">
        <f t="shared" ref="F14:H19" si="5">I14+L14</f>
        <v>0</v>
      </c>
      <c r="G14" s="143">
        <f t="shared" si="5"/>
        <v>0</v>
      </c>
      <c r="H14" s="143">
        <f t="shared" si="5"/>
        <v>0</v>
      </c>
      <c r="I14" s="154"/>
      <c r="J14" s="154"/>
      <c r="K14" s="154"/>
      <c r="L14" s="154"/>
      <c r="M14" s="154"/>
      <c r="N14" s="154"/>
    </row>
    <row r="15" spans="1:14" ht="38.25">
      <c r="A15" s="108" t="s">
        <v>507</v>
      </c>
      <c r="B15" s="146" t="s">
        <v>241</v>
      </c>
      <c r="C15" s="145">
        <v>243</v>
      </c>
      <c r="D15" s="145">
        <v>225</v>
      </c>
      <c r="E15" s="149"/>
      <c r="F15" s="143">
        <f t="shared" si="5"/>
        <v>0</v>
      </c>
      <c r="G15" s="143">
        <f t="shared" si="5"/>
        <v>0</v>
      </c>
      <c r="H15" s="143">
        <f t="shared" si="5"/>
        <v>0</v>
      </c>
      <c r="I15" s="156"/>
      <c r="J15" s="156"/>
      <c r="K15" s="156"/>
      <c r="L15" s="156"/>
      <c r="M15" s="156"/>
      <c r="N15" s="156"/>
    </row>
    <row r="16" spans="1:14" ht="12.75" customHeight="1">
      <c r="A16" s="153" t="s">
        <v>506</v>
      </c>
      <c r="B16" s="152" t="s">
        <v>212</v>
      </c>
      <c r="C16" s="149">
        <v>243</v>
      </c>
      <c r="D16" s="149">
        <v>226</v>
      </c>
      <c r="E16" s="158"/>
      <c r="F16" s="143">
        <f t="shared" si="5"/>
        <v>0</v>
      </c>
      <c r="G16" s="143">
        <f t="shared" si="5"/>
        <v>0</v>
      </c>
      <c r="H16" s="143">
        <f t="shared" si="5"/>
        <v>0</v>
      </c>
      <c r="I16" s="154"/>
      <c r="J16" s="154"/>
      <c r="K16" s="154"/>
      <c r="L16" s="154"/>
      <c r="M16" s="154"/>
      <c r="N16" s="154"/>
    </row>
    <row r="17" spans="1:256" ht="25.5">
      <c r="A17" s="153" t="s">
        <v>505</v>
      </c>
      <c r="B17" s="152" t="s">
        <v>143</v>
      </c>
      <c r="C17" s="149">
        <v>243</v>
      </c>
      <c r="D17" s="149">
        <v>228</v>
      </c>
      <c r="E17" s="158"/>
      <c r="F17" s="143">
        <f t="shared" si="5"/>
        <v>0</v>
      </c>
      <c r="G17" s="143">
        <f t="shared" si="5"/>
        <v>0</v>
      </c>
      <c r="H17" s="143">
        <f t="shared" si="5"/>
        <v>0</v>
      </c>
      <c r="I17" s="154"/>
      <c r="J17" s="154"/>
      <c r="K17" s="154"/>
      <c r="L17" s="154"/>
      <c r="M17" s="154"/>
      <c r="N17" s="154"/>
    </row>
    <row r="18" spans="1:256" ht="25.5">
      <c r="A18" s="153" t="s">
        <v>504</v>
      </c>
      <c r="B18" s="152" t="s">
        <v>141</v>
      </c>
      <c r="C18" s="149">
        <v>243</v>
      </c>
      <c r="D18" s="149">
        <v>310</v>
      </c>
      <c r="E18" s="158"/>
      <c r="F18" s="143">
        <f t="shared" si="5"/>
        <v>0</v>
      </c>
      <c r="G18" s="143">
        <f t="shared" si="5"/>
        <v>0</v>
      </c>
      <c r="H18" s="143">
        <f t="shared" si="5"/>
        <v>0</v>
      </c>
      <c r="I18" s="154"/>
      <c r="J18" s="154"/>
      <c r="K18" s="154"/>
      <c r="L18" s="154"/>
      <c r="M18" s="154"/>
      <c r="N18" s="154"/>
    </row>
    <row r="19" spans="1:256" ht="51">
      <c r="A19" s="153" t="s">
        <v>81</v>
      </c>
      <c r="B19" s="152" t="s">
        <v>236</v>
      </c>
      <c r="C19" s="149">
        <v>244</v>
      </c>
      <c r="D19" s="149" t="s">
        <v>98</v>
      </c>
      <c r="E19" s="158"/>
      <c r="F19" s="143">
        <f t="shared" si="5"/>
        <v>0</v>
      </c>
      <c r="G19" s="143">
        <f t="shared" si="5"/>
        <v>0</v>
      </c>
      <c r="H19" s="143">
        <f t="shared" si="5"/>
        <v>0</v>
      </c>
      <c r="I19" s="143">
        <f t="shared" ref="I19:N19" si="6">SUM(I21:I25)+I33+I40+I41+I42+I43+I50+I51+I61+I62</f>
        <v>0</v>
      </c>
      <c r="J19" s="143">
        <f t="shared" si="6"/>
        <v>0</v>
      </c>
      <c r="K19" s="143">
        <f t="shared" si="6"/>
        <v>0</v>
      </c>
      <c r="L19" s="143">
        <f t="shared" si="6"/>
        <v>0</v>
      </c>
      <c r="M19" s="143">
        <f t="shared" si="6"/>
        <v>0</v>
      </c>
      <c r="N19" s="143">
        <f t="shared" si="6"/>
        <v>0</v>
      </c>
    </row>
    <row r="20" spans="1:256">
      <c r="A20" s="153"/>
      <c r="B20" s="152" t="s">
        <v>130</v>
      </c>
      <c r="C20" s="149" t="s">
        <v>98</v>
      </c>
      <c r="D20" s="149" t="s">
        <v>98</v>
      </c>
      <c r="E20" s="149" t="s">
        <v>98</v>
      </c>
      <c r="F20" s="148" t="s">
        <v>98</v>
      </c>
      <c r="G20" s="148" t="s">
        <v>98</v>
      </c>
      <c r="H20" s="148" t="s">
        <v>98</v>
      </c>
      <c r="I20" s="148" t="s">
        <v>98</v>
      </c>
      <c r="J20" s="148" t="s">
        <v>98</v>
      </c>
      <c r="K20" s="148" t="s">
        <v>98</v>
      </c>
      <c r="L20" s="148" t="s">
        <v>98</v>
      </c>
      <c r="M20" s="148" t="s">
        <v>98</v>
      </c>
      <c r="N20" s="148" t="s">
        <v>98</v>
      </c>
    </row>
    <row r="21" spans="1:256">
      <c r="A21" s="153" t="s">
        <v>79</v>
      </c>
      <c r="B21" s="152" t="s">
        <v>234</v>
      </c>
      <c r="C21" s="149">
        <v>244</v>
      </c>
      <c r="D21" s="149">
        <v>221</v>
      </c>
      <c r="E21" s="158"/>
      <c r="F21" s="143">
        <f t="shared" ref="F21:H25" si="7">I21+L21</f>
        <v>0</v>
      </c>
      <c r="G21" s="143">
        <f t="shared" si="7"/>
        <v>0</v>
      </c>
      <c r="H21" s="143">
        <f t="shared" si="7"/>
        <v>0</v>
      </c>
      <c r="I21" s="154"/>
      <c r="J21" s="154"/>
      <c r="K21" s="154"/>
      <c r="L21" s="154"/>
      <c r="M21" s="154"/>
      <c r="N21" s="154"/>
    </row>
    <row r="22" spans="1:256">
      <c r="A22" s="153" t="s">
        <v>503</v>
      </c>
      <c r="B22" s="152" t="s">
        <v>232</v>
      </c>
      <c r="C22" s="149">
        <v>244</v>
      </c>
      <c r="D22" s="149">
        <v>222</v>
      </c>
      <c r="E22" s="149"/>
      <c r="F22" s="143">
        <f t="shared" si="7"/>
        <v>0</v>
      </c>
      <c r="G22" s="143">
        <f t="shared" si="7"/>
        <v>0</v>
      </c>
      <c r="H22" s="143">
        <f t="shared" si="7"/>
        <v>0</v>
      </c>
      <c r="I22" s="156"/>
      <c r="J22" s="156"/>
      <c r="K22" s="156"/>
      <c r="L22" s="156"/>
      <c r="M22" s="156"/>
      <c r="N22" s="156"/>
    </row>
    <row r="23" spans="1:256">
      <c r="A23" s="153" t="s">
        <v>502</v>
      </c>
      <c r="B23" s="152" t="s">
        <v>230</v>
      </c>
      <c r="C23" s="149">
        <v>244</v>
      </c>
      <c r="D23" s="149">
        <v>223</v>
      </c>
      <c r="E23" s="158"/>
      <c r="F23" s="143">
        <f t="shared" si="7"/>
        <v>0</v>
      </c>
      <c r="G23" s="143">
        <f t="shared" si="7"/>
        <v>0</v>
      </c>
      <c r="H23" s="143">
        <f t="shared" si="7"/>
        <v>0</v>
      </c>
      <c r="I23" s="154"/>
      <c r="J23" s="154"/>
      <c r="K23" s="154"/>
      <c r="L23" s="154"/>
      <c r="M23" s="154"/>
      <c r="N23" s="154"/>
    </row>
    <row r="24" spans="1:256" s="4" customFormat="1" ht="25.5">
      <c r="A24" s="153" t="s">
        <v>501</v>
      </c>
      <c r="B24" s="152" t="s">
        <v>228</v>
      </c>
      <c r="C24" s="149">
        <v>244</v>
      </c>
      <c r="D24" s="149">
        <v>224</v>
      </c>
      <c r="E24" s="158"/>
      <c r="F24" s="143">
        <f t="shared" si="7"/>
        <v>0</v>
      </c>
      <c r="G24" s="143">
        <f t="shared" si="7"/>
        <v>0</v>
      </c>
      <c r="H24" s="143">
        <f t="shared" si="7"/>
        <v>0</v>
      </c>
      <c r="I24" s="154"/>
      <c r="J24" s="154"/>
      <c r="K24" s="154"/>
      <c r="L24" s="154"/>
      <c r="M24" s="154"/>
      <c r="N24" s="154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161"/>
      <c r="HL24" s="161"/>
      <c r="HM24" s="161"/>
      <c r="HN24" s="161"/>
      <c r="HO24" s="161"/>
      <c r="HP24" s="161"/>
      <c r="HQ24" s="161"/>
      <c r="HR24" s="161"/>
      <c r="HS24" s="161"/>
      <c r="HT24" s="161"/>
      <c r="HU24" s="161"/>
      <c r="HV24" s="161"/>
      <c r="HW24" s="161"/>
      <c r="HX24" s="161"/>
      <c r="HY24" s="161"/>
      <c r="HZ24" s="161"/>
      <c r="IA24" s="161"/>
      <c r="IB24" s="161"/>
      <c r="IC24" s="161"/>
      <c r="ID24" s="161"/>
      <c r="IE24" s="161"/>
      <c r="IF24" s="161"/>
      <c r="IG24" s="161"/>
      <c r="IH24" s="161"/>
      <c r="II24" s="161"/>
      <c r="IJ24" s="161"/>
      <c r="IK24" s="161"/>
      <c r="IL24" s="161"/>
      <c r="IM24" s="161"/>
      <c r="IN24" s="161"/>
      <c r="IO24" s="161"/>
      <c r="IP24" s="161"/>
      <c r="IQ24" s="161"/>
      <c r="IR24" s="161"/>
      <c r="IS24" s="161"/>
      <c r="IT24" s="161"/>
      <c r="IU24" s="161"/>
      <c r="IV24" s="161"/>
    </row>
    <row r="25" spans="1:256" ht="25.5">
      <c r="A25" s="153" t="s">
        <v>500</v>
      </c>
      <c r="B25" s="152" t="s">
        <v>226</v>
      </c>
      <c r="C25" s="149">
        <v>244</v>
      </c>
      <c r="D25" s="149">
        <v>225</v>
      </c>
      <c r="E25" s="158"/>
      <c r="F25" s="143">
        <f t="shared" si="7"/>
        <v>0</v>
      </c>
      <c r="G25" s="143">
        <f t="shared" si="7"/>
        <v>0</v>
      </c>
      <c r="H25" s="143">
        <f t="shared" si="7"/>
        <v>0</v>
      </c>
      <c r="I25" s="143">
        <f t="shared" ref="I25:N25" si="8">SUM(I27:I32)</f>
        <v>0</v>
      </c>
      <c r="J25" s="143">
        <f t="shared" si="8"/>
        <v>0</v>
      </c>
      <c r="K25" s="143">
        <f t="shared" si="8"/>
        <v>0</v>
      </c>
      <c r="L25" s="143">
        <f t="shared" si="8"/>
        <v>0</v>
      </c>
      <c r="M25" s="143">
        <f t="shared" si="8"/>
        <v>0</v>
      </c>
      <c r="N25" s="143">
        <f t="shared" si="8"/>
        <v>0</v>
      </c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161"/>
      <c r="HL25" s="161"/>
      <c r="HM25" s="161"/>
      <c r="HN25" s="161"/>
      <c r="HO25" s="161"/>
      <c r="HP25" s="161"/>
      <c r="HQ25" s="161"/>
      <c r="HR25" s="161"/>
      <c r="HS25" s="161"/>
      <c r="HT25" s="161"/>
      <c r="HU25" s="161"/>
      <c r="HV25" s="161"/>
      <c r="HW25" s="161"/>
      <c r="HX25" s="161"/>
      <c r="HY25" s="161"/>
      <c r="HZ25" s="161"/>
      <c r="IA25" s="161"/>
      <c r="IB25" s="161"/>
      <c r="IC25" s="161"/>
      <c r="ID25" s="161"/>
      <c r="IE25" s="161"/>
      <c r="IF25" s="161"/>
      <c r="IG25" s="161"/>
      <c r="IH25" s="161"/>
      <c r="II25" s="161"/>
      <c r="IJ25" s="161"/>
      <c r="IK25" s="161"/>
      <c r="IL25" s="161"/>
      <c r="IM25" s="161"/>
      <c r="IN25" s="161"/>
      <c r="IO25" s="161"/>
      <c r="IP25" s="161"/>
      <c r="IQ25" s="161"/>
      <c r="IR25" s="161"/>
      <c r="IS25" s="161"/>
      <c r="IT25" s="161"/>
      <c r="IU25" s="161"/>
      <c r="IV25" s="161"/>
    </row>
    <row r="26" spans="1:256">
      <c r="A26" s="153"/>
      <c r="B26" s="152" t="s">
        <v>61</v>
      </c>
      <c r="C26" s="149" t="s">
        <v>98</v>
      </c>
      <c r="D26" s="149" t="s">
        <v>98</v>
      </c>
      <c r="E26" s="149" t="s">
        <v>98</v>
      </c>
      <c r="F26" s="148" t="s">
        <v>98</v>
      </c>
      <c r="G26" s="148" t="s">
        <v>98</v>
      </c>
      <c r="H26" s="148" t="s">
        <v>98</v>
      </c>
      <c r="I26" s="148" t="s">
        <v>98</v>
      </c>
      <c r="J26" s="148" t="s">
        <v>98</v>
      </c>
      <c r="K26" s="148" t="s">
        <v>98</v>
      </c>
      <c r="L26" s="148" t="s">
        <v>98</v>
      </c>
      <c r="M26" s="148" t="s">
        <v>98</v>
      </c>
      <c r="N26" s="148" t="s">
        <v>98</v>
      </c>
    </row>
    <row r="27" spans="1:256" ht="38.25">
      <c r="A27" s="153" t="s">
        <v>499</v>
      </c>
      <c r="B27" s="152" t="s">
        <v>224</v>
      </c>
      <c r="C27" s="149">
        <v>244</v>
      </c>
      <c r="D27" s="149">
        <v>225</v>
      </c>
      <c r="E27" s="158"/>
      <c r="F27" s="143">
        <f t="shared" ref="F27:H33" si="9">I27+L27</f>
        <v>0</v>
      </c>
      <c r="G27" s="143">
        <f t="shared" si="9"/>
        <v>0</v>
      </c>
      <c r="H27" s="143">
        <f t="shared" si="9"/>
        <v>0</v>
      </c>
      <c r="I27" s="154"/>
      <c r="J27" s="154"/>
      <c r="K27" s="154"/>
      <c r="L27" s="154"/>
      <c r="M27" s="154"/>
      <c r="N27" s="154"/>
    </row>
    <row r="28" spans="1:256" ht="38.25">
      <c r="A28" s="153" t="s">
        <v>498</v>
      </c>
      <c r="B28" s="152" t="s">
        <v>222</v>
      </c>
      <c r="C28" s="149">
        <v>244</v>
      </c>
      <c r="D28" s="149">
        <v>225</v>
      </c>
      <c r="E28" s="158"/>
      <c r="F28" s="143">
        <f t="shared" si="9"/>
        <v>0</v>
      </c>
      <c r="G28" s="143">
        <f t="shared" si="9"/>
        <v>0</v>
      </c>
      <c r="H28" s="143">
        <f t="shared" si="9"/>
        <v>0</v>
      </c>
      <c r="I28" s="154"/>
      <c r="J28" s="154"/>
      <c r="K28" s="154"/>
      <c r="L28" s="154"/>
      <c r="M28" s="154"/>
      <c r="N28" s="154"/>
    </row>
    <row r="29" spans="1:256">
      <c r="A29" s="153" t="s">
        <v>497</v>
      </c>
      <c r="B29" s="152" t="s">
        <v>220</v>
      </c>
      <c r="C29" s="149">
        <v>244</v>
      </c>
      <c r="D29" s="149">
        <v>225</v>
      </c>
      <c r="E29" s="158"/>
      <c r="F29" s="143">
        <f t="shared" si="9"/>
        <v>0</v>
      </c>
      <c r="G29" s="143">
        <f t="shared" si="9"/>
        <v>0</v>
      </c>
      <c r="H29" s="143">
        <f t="shared" si="9"/>
        <v>0</v>
      </c>
      <c r="I29" s="154"/>
      <c r="J29" s="154"/>
      <c r="K29" s="154"/>
      <c r="L29" s="154"/>
      <c r="M29" s="154"/>
      <c r="N29" s="154"/>
    </row>
    <row r="30" spans="1:256">
      <c r="A30" s="153" t="s">
        <v>496</v>
      </c>
      <c r="B30" s="152" t="s">
        <v>218</v>
      </c>
      <c r="C30" s="149">
        <v>244</v>
      </c>
      <c r="D30" s="149">
        <v>225</v>
      </c>
      <c r="E30" s="149"/>
      <c r="F30" s="143">
        <f t="shared" si="9"/>
        <v>0</v>
      </c>
      <c r="G30" s="143">
        <f t="shared" si="9"/>
        <v>0</v>
      </c>
      <c r="H30" s="143">
        <f t="shared" si="9"/>
        <v>0</v>
      </c>
      <c r="I30" s="156"/>
      <c r="J30" s="156"/>
      <c r="K30" s="156"/>
      <c r="L30" s="156"/>
      <c r="M30" s="156"/>
      <c r="N30" s="156"/>
    </row>
    <row r="31" spans="1:256">
      <c r="A31" s="153" t="s">
        <v>495</v>
      </c>
      <c r="B31" s="152" t="s">
        <v>216</v>
      </c>
      <c r="C31" s="149">
        <v>244</v>
      </c>
      <c r="D31" s="149">
        <v>225</v>
      </c>
      <c r="E31" s="158"/>
      <c r="F31" s="143">
        <f t="shared" si="9"/>
        <v>0</v>
      </c>
      <c r="G31" s="143">
        <f t="shared" si="9"/>
        <v>0</v>
      </c>
      <c r="H31" s="143">
        <f t="shared" si="9"/>
        <v>0</v>
      </c>
      <c r="I31" s="154"/>
      <c r="J31" s="154"/>
      <c r="K31" s="154"/>
      <c r="L31" s="154"/>
      <c r="M31" s="154"/>
      <c r="N31" s="154"/>
    </row>
    <row r="32" spans="1:256">
      <c r="A32" s="153" t="s">
        <v>494</v>
      </c>
      <c r="B32" s="152" t="s">
        <v>214</v>
      </c>
      <c r="C32" s="149">
        <v>244</v>
      </c>
      <c r="D32" s="149">
        <v>225</v>
      </c>
      <c r="E32" s="158"/>
      <c r="F32" s="143">
        <f t="shared" si="9"/>
        <v>0</v>
      </c>
      <c r="G32" s="143">
        <f t="shared" si="9"/>
        <v>0</v>
      </c>
      <c r="H32" s="143">
        <f t="shared" si="9"/>
        <v>0</v>
      </c>
      <c r="I32" s="154"/>
      <c r="J32" s="154"/>
      <c r="K32" s="154"/>
      <c r="L32" s="154"/>
      <c r="M32" s="154"/>
      <c r="N32" s="154"/>
    </row>
    <row r="33" spans="1:14">
      <c r="A33" s="153" t="s">
        <v>493</v>
      </c>
      <c r="B33" s="152" t="s">
        <v>212</v>
      </c>
      <c r="C33" s="149">
        <v>244</v>
      </c>
      <c r="D33" s="149">
        <v>226</v>
      </c>
      <c r="E33" s="158"/>
      <c r="F33" s="143">
        <f t="shared" si="9"/>
        <v>0</v>
      </c>
      <c r="G33" s="143">
        <f t="shared" si="9"/>
        <v>0</v>
      </c>
      <c r="H33" s="143">
        <f t="shared" si="9"/>
        <v>0</v>
      </c>
      <c r="I33" s="143">
        <f t="shared" ref="I33:N33" si="10">SUM(I35:I39)</f>
        <v>0</v>
      </c>
      <c r="J33" s="143">
        <f t="shared" si="10"/>
        <v>0</v>
      </c>
      <c r="K33" s="143">
        <f t="shared" si="10"/>
        <v>0</v>
      </c>
      <c r="L33" s="143">
        <f t="shared" si="10"/>
        <v>0</v>
      </c>
      <c r="M33" s="143">
        <f t="shared" si="10"/>
        <v>0</v>
      </c>
      <c r="N33" s="143">
        <f t="shared" si="10"/>
        <v>0</v>
      </c>
    </row>
    <row r="34" spans="1:14">
      <c r="A34" s="153"/>
      <c r="B34" s="152" t="s">
        <v>61</v>
      </c>
      <c r="C34" s="149" t="s">
        <v>98</v>
      </c>
      <c r="D34" s="149" t="s">
        <v>98</v>
      </c>
      <c r="E34" s="149" t="s">
        <v>98</v>
      </c>
      <c r="F34" s="148" t="s">
        <v>98</v>
      </c>
      <c r="G34" s="148" t="s">
        <v>98</v>
      </c>
      <c r="H34" s="148" t="s">
        <v>98</v>
      </c>
      <c r="I34" s="148" t="s">
        <v>98</v>
      </c>
      <c r="J34" s="148" t="s">
        <v>98</v>
      </c>
      <c r="K34" s="148" t="s">
        <v>98</v>
      </c>
      <c r="L34" s="148" t="s">
        <v>98</v>
      </c>
      <c r="M34" s="148" t="s">
        <v>98</v>
      </c>
      <c r="N34" s="148" t="s">
        <v>98</v>
      </c>
    </row>
    <row r="35" spans="1:14">
      <c r="A35" s="153" t="s">
        <v>492</v>
      </c>
      <c r="B35" s="152" t="s">
        <v>210</v>
      </c>
      <c r="C35" s="149">
        <v>244</v>
      </c>
      <c r="D35" s="149">
        <v>226</v>
      </c>
      <c r="E35" s="158"/>
      <c r="F35" s="143">
        <f t="shared" ref="F35:F43" si="11">I35+L35</f>
        <v>0</v>
      </c>
      <c r="G35" s="143">
        <f t="shared" ref="G35:G43" si="12">J35+M35</f>
        <v>0</v>
      </c>
      <c r="H35" s="143">
        <f t="shared" ref="H35:H43" si="13">K35+N35</f>
        <v>0</v>
      </c>
      <c r="I35" s="154"/>
      <c r="J35" s="154"/>
      <c r="K35" s="154"/>
      <c r="L35" s="154"/>
      <c r="M35" s="154"/>
      <c r="N35" s="154"/>
    </row>
    <row r="36" spans="1:14">
      <c r="A36" s="153" t="s">
        <v>491</v>
      </c>
      <c r="B36" s="152" t="s">
        <v>191</v>
      </c>
      <c r="C36" s="149">
        <v>244</v>
      </c>
      <c r="D36" s="149">
        <v>226</v>
      </c>
      <c r="E36" s="158"/>
      <c r="F36" s="143">
        <f t="shared" si="11"/>
        <v>0</v>
      </c>
      <c r="G36" s="143">
        <f t="shared" si="12"/>
        <v>0</v>
      </c>
      <c r="H36" s="143">
        <f t="shared" si="13"/>
        <v>0</v>
      </c>
      <c r="I36" s="154"/>
      <c r="J36" s="154"/>
      <c r="K36" s="154"/>
      <c r="L36" s="154"/>
      <c r="M36" s="154"/>
      <c r="N36" s="154"/>
    </row>
    <row r="37" spans="1:14">
      <c r="A37" s="153" t="s">
        <v>490</v>
      </c>
      <c r="B37" s="152" t="s">
        <v>207</v>
      </c>
      <c r="C37" s="149">
        <v>244</v>
      </c>
      <c r="D37" s="149">
        <v>226</v>
      </c>
      <c r="E37" s="158"/>
      <c r="F37" s="143">
        <f t="shared" si="11"/>
        <v>0</v>
      </c>
      <c r="G37" s="143">
        <f t="shared" si="12"/>
        <v>0</v>
      </c>
      <c r="H37" s="143">
        <f t="shared" si="13"/>
        <v>0</v>
      </c>
      <c r="I37" s="154"/>
      <c r="J37" s="154"/>
      <c r="K37" s="154"/>
      <c r="L37" s="154"/>
      <c r="M37" s="154"/>
      <c r="N37" s="154"/>
    </row>
    <row r="38" spans="1:14">
      <c r="A38" s="153" t="s">
        <v>489</v>
      </c>
      <c r="B38" s="152" t="s">
        <v>205</v>
      </c>
      <c r="C38" s="149">
        <v>244</v>
      </c>
      <c r="D38" s="149">
        <v>226</v>
      </c>
      <c r="E38" s="149"/>
      <c r="F38" s="143">
        <f t="shared" si="11"/>
        <v>0</v>
      </c>
      <c r="G38" s="143">
        <f t="shared" si="12"/>
        <v>0</v>
      </c>
      <c r="H38" s="143">
        <f t="shared" si="13"/>
        <v>0</v>
      </c>
      <c r="I38" s="156"/>
      <c r="J38" s="156"/>
      <c r="K38" s="156"/>
      <c r="L38" s="156"/>
      <c r="M38" s="156"/>
      <c r="N38" s="156"/>
    </row>
    <row r="39" spans="1:14">
      <c r="A39" s="153" t="s">
        <v>488</v>
      </c>
      <c r="B39" s="152" t="s">
        <v>203</v>
      </c>
      <c r="C39" s="149">
        <v>244</v>
      </c>
      <c r="D39" s="149">
        <v>226</v>
      </c>
      <c r="E39" s="158"/>
      <c r="F39" s="143">
        <f t="shared" si="11"/>
        <v>0</v>
      </c>
      <c r="G39" s="143">
        <f t="shared" si="12"/>
        <v>0</v>
      </c>
      <c r="H39" s="143">
        <f t="shared" si="13"/>
        <v>0</v>
      </c>
      <c r="I39" s="154"/>
      <c r="J39" s="154"/>
      <c r="K39" s="154"/>
      <c r="L39" s="154"/>
      <c r="M39" s="154"/>
      <c r="N39" s="154"/>
    </row>
    <row r="40" spans="1:14">
      <c r="A40" s="153" t="s">
        <v>487</v>
      </c>
      <c r="B40" s="152" t="s">
        <v>201</v>
      </c>
      <c r="C40" s="149">
        <v>244</v>
      </c>
      <c r="D40" s="149">
        <v>227</v>
      </c>
      <c r="E40" s="158"/>
      <c r="F40" s="143">
        <f t="shared" si="11"/>
        <v>0</v>
      </c>
      <c r="G40" s="143">
        <f t="shared" si="12"/>
        <v>0</v>
      </c>
      <c r="H40" s="143">
        <f t="shared" si="13"/>
        <v>0</v>
      </c>
      <c r="I40" s="154"/>
      <c r="J40" s="154"/>
      <c r="K40" s="154"/>
      <c r="L40" s="154"/>
      <c r="M40" s="154"/>
      <c r="N40" s="154"/>
    </row>
    <row r="41" spans="1:14" ht="25.5">
      <c r="A41" s="153" t="s">
        <v>486</v>
      </c>
      <c r="B41" s="152" t="s">
        <v>143</v>
      </c>
      <c r="C41" s="149">
        <v>244</v>
      </c>
      <c r="D41" s="149">
        <v>228</v>
      </c>
      <c r="E41" s="158"/>
      <c r="F41" s="143">
        <f t="shared" si="11"/>
        <v>0</v>
      </c>
      <c r="G41" s="143">
        <f t="shared" si="12"/>
        <v>0</v>
      </c>
      <c r="H41" s="143">
        <f t="shared" si="13"/>
        <v>0</v>
      </c>
      <c r="I41" s="154"/>
      <c r="J41" s="154"/>
      <c r="K41" s="154"/>
      <c r="L41" s="154"/>
      <c r="M41" s="154"/>
      <c r="N41" s="154"/>
    </row>
    <row r="42" spans="1:14" ht="51">
      <c r="A42" s="153" t="s">
        <v>485</v>
      </c>
      <c r="B42" s="152" t="s">
        <v>198</v>
      </c>
      <c r="C42" s="149">
        <v>244</v>
      </c>
      <c r="D42" s="149">
        <v>229</v>
      </c>
      <c r="E42" s="158"/>
      <c r="F42" s="143">
        <f t="shared" si="11"/>
        <v>0</v>
      </c>
      <c r="G42" s="143">
        <f t="shared" si="12"/>
        <v>0</v>
      </c>
      <c r="H42" s="143">
        <f t="shared" si="13"/>
        <v>0</v>
      </c>
      <c r="I42" s="154"/>
      <c r="J42" s="154"/>
      <c r="K42" s="154"/>
      <c r="L42" s="154"/>
      <c r="M42" s="154"/>
      <c r="N42" s="154"/>
    </row>
    <row r="43" spans="1:14" ht="25.5">
      <c r="A43" s="153" t="s">
        <v>484</v>
      </c>
      <c r="B43" s="152" t="s">
        <v>141</v>
      </c>
      <c r="C43" s="149">
        <v>244</v>
      </c>
      <c r="D43" s="149">
        <v>310</v>
      </c>
      <c r="E43" s="158"/>
      <c r="F43" s="143">
        <f t="shared" si="11"/>
        <v>0</v>
      </c>
      <c r="G43" s="143">
        <f t="shared" si="12"/>
        <v>0</v>
      </c>
      <c r="H43" s="143">
        <f t="shared" si="13"/>
        <v>0</v>
      </c>
      <c r="I43" s="143">
        <f t="shared" ref="I43:N43" si="14">SUM(I45:I49)</f>
        <v>0</v>
      </c>
      <c r="J43" s="143">
        <f t="shared" si="14"/>
        <v>0</v>
      </c>
      <c r="K43" s="143">
        <f t="shared" si="14"/>
        <v>0</v>
      </c>
      <c r="L43" s="143">
        <f t="shared" si="14"/>
        <v>0</v>
      </c>
      <c r="M43" s="143">
        <f t="shared" si="14"/>
        <v>0</v>
      </c>
      <c r="N43" s="143">
        <f t="shared" si="14"/>
        <v>0</v>
      </c>
    </row>
    <row r="44" spans="1:14">
      <c r="A44" s="153"/>
      <c r="B44" s="152" t="s">
        <v>61</v>
      </c>
      <c r="C44" s="149" t="s">
        <v>98</v>
      </c>
      <c r="D44" s="149" t="s">
        <v>98</v>
      </c>
      <c r="E44" s="145" t="s">
        <v>98</v>
      </c>
      <c r="F44" s="147" t="s">
        <v>98</v>
      </c>
      <c r="G44" s="147" t="s">
        <v>98</v>
      </c>
      <c r="H44" s="147" t="s">
        <v>98</v>
      </c>
      <c r="I44" s="147" t="s">
        <v>98</v>
      </c>
      <c r="J44" s="147" t="s">
        <v>98</v>
      </c>
      <c r="K44" s="147" t="s">
        <v>98</v>
      </c>
      <c r="L44" s="147" t="s">
        <v>98</v>
      </c>
      <c r="M44" s="147" t="s">
        <v>98</v>
      </c>
      <c r="N44" s="147" t="s">
        <v>98</v>
      </c>
    </row>
    <row r="45" spans="1:14">
      <c r="A45" s="153" t="s">
        <v>483</v>
      </c>
      <c r="B45" s="152" t="s">
        <v>195</v>
      </c>
      <c r="C45" s="149">
        <v>244</v>
      </c>
      <c r="D45" s="149">
        <v>310</v>
      </c>
      <c r="E45" s="158"/>
      <c r="F45" s="143">
        <f t="shared" ref="F45:H51" si="15">I45+L45</f>
        <v>0</v>
      </c>
      <c r="G45" s="143">
        <f t="shared" si="15"/>
        <v>0</v>
      </c>
      <c r="H45" s="143">
        <f t="shared" si="15"/>
        <v>0</v>
      </c>
      <c r="I45" s="154"/>
      <c r="J45" s="154"/>
      <c r="K45" s="154"/>
      <c r="L45" s="154"/>
      <c r="M45" s="154"/>
      <c r="N45" s="154"/>
    </row>
    <row r="46" spans="1:14">
      <c r="A46" s="153" t="s">
        <v>482</v>
      </c>
      <c r="B46" s="152" t="s">
        <v>193</v>
      </c>
      <c r="C46" s="149">
        <v>244</v>
      </c>
      <c r="D46" s="149">
        <v>310</v>
      </c>
      <c r="E46" s="158"/>
      <c r="F46" s="143">
        <f t="shared" si="15"/>
        <v>0</v>
      </c>
      <c r="G46" s="143">
        <f t="shared" si="15"/>
        <v>0</v>
      </c>
      <c r="H46" s="143">
        <f t="shared" si="15"/>
        <v>0</v>
      </c>
      <c r="I46" s="154"/>
      <c r="J46" s="154"/>
      <c r="K46" s="154"/>
      <c r="L46" s="154"/>
      <c r="M46" s="154"/>
      <c r="N46" s="154"/>
    </row>
    <row r="47" spans="1:14">
      <c r="A47" s="153" t="s">
        <v>481</v>
      </c>
      <c r="B47" s="152" t="s">
        <v>191</v>
      </c>
      <c r="C47" s="149">
        <v>244</v>
      </c>
      <c r="D47" s="149">
        <v>310</v>
      </c>
      <c r="E47" s="158"/>
      <c r="F47" s="143">
        <f t="shared" si="15"/>
        <v>0</v>
      </c>
      <c r="G47" s="143">
        <f t="shared" si="15"/>
        <v>0</v>
      </c>
      <c r="H47" s="143">
        <f t="shared" si="15"/>
        <v>0</v>
      </c>
      <c r="I47" s="154"/>
      <c r="J47" s="154"/>
      <c r="K47" s="154"/>
      <c r="L47" s="154"/>
      <c r="M47" s="154"/>
      <c r="N47" s="154"/>
    </row>
    <row r="48" spans="1:14" ht="25.5">
      <c r="A48" s="153" t="s">
        <v>480</v>
      </c>
      <c r="B48" s="152" t="s">
        <v>189</v>
      </c>
      <c r="C48" s="149">
        <v>244</v>
      </c>
      <c r="D48" s="149">
        <v>310</v>
      </c>
      <c r="E48" s="145"/>
      <c r="F48" s="143">
        <f t="shared" si="15"/>
        <v>0</v>
      </c>
      <c r="G48" s="143">
        <f t="shared" si="15"/>
        <v>0</v>
      </c>
      <c r="H48" s="143">
        <f t="shared" si="15"/>
        <v>0</v>
      </c>
      <c r="I48" s="151"/>
      <c r="J48" s="151"/>
      <c r="K48" s="151"/>
      <c r="L48" s="151"/>
      <c r="M48" s="151"/>
      <c r="N48" s="151"/>
    </row>
    <row r="49" spans="1:14">
      <c r="A49" s="153" t="s">
        <v>479</v>
      </c>
      <c r="B49" s="152" t="s">
        <v>187</v>
      </c>
      <c r="C49" s="149">
        <v>244</v>
      </c>
      <c r="D49" s="149">
        <v>310</v>
      </c>
      <c r="E49" s="158"/>
      <c r="F49" s="143">
        <f t="shared" si="15"/>
        <v>0</v>
      </c>
      <c r="G49" s="143">
        <f t="shared" si="15"/>
        <v>0</v>
      </c>
      <c r="H49" s="143">
        <f t="shared" si="15"/>
        <v>0</v>
      </c>
      <c r="I49" s="154"/>
      <c r="J49" s="154"/>
      <c r="K49" s="154"/>
      <c r="L49" s="154"/>
      <c r="M49" s="154"/>
      <c r="N49" s="154"/>
    </row>
    <row r="50" spans="1:14" ht="25.5">
      <c r="A50" s="153" t="s">
        <v>478</v>
      </c>
      <c r="B50" s="152" t="s">
        <v>185</v>
      </c>
      <c r="C50" s="149">
        <v>244</v>
      </c>
      <c r="D50" s="149">
        <v>320</v>
      </c>
      <c r="E50" s="158"/>
      <c r="F50" s="143">
        <f t="shared" si="15"/>
        <v>0</v>
      </c>
      <c r="G50" s="143">
        <f t="shared" si="15"/>
        <v>0</v>
      </c>
      <c r="H50" s="143">
        <f t="shared" si="15"/>
        <v>0</v>
      </c>
      <c r="I50" s="154"/>
      <c r="J50" s="154"/>
      <c r="K50" s="154"/>
      <c r="L50" s="154"/>
      <c r="M50" s="154"/>
      <c r="N50" s="154"/>
    </row>
    <row r="51" spans="1:14" ht="25.5">
      <c r="A51" s="108" t="s">
        <v>477</v>
      </c>
      <c r="B51" s="146" t="s">
        <v>183</v>
      </c>
      <c r="C51" s="145">
        <v>244</v>
      </c>
      <c r="D51" s="145">
        <v>340</v>
      </c>
      <c r="E51" s="158"/>
      <c r="F51" s="143">
        <f t="shared" si="15"/>
        <v>0</v>
      </c>
      <c r="G51" s="143">
        <f t="shared" si="15"/>
        <v>0</v>
      </c>
      <c r="H51" s="143">
        <f t="shared" si="15"/>
        <v>0</v>
      </c>
      <c r="I51" s="143">
        <f t="shared" ref="I51:N51" si="16">SUM(I53:I60)</f>
        <v>0</v>
      </c>
      <c r="J51" s="143">
        <f t="shared" si="16"/>
        <v>0</v>
      </c>
      <c r="K51" s="143">
        <f t="shared" si="16"/>
        <v>0</v>
      </c>
      <c r="L51" s="143">
        <f t="shared" si="16"/>
        <v>0</v>
      </c>
      <c r="M51" s="143">
        <f t="shared" si="16"/>
        <v>0</v>
      </c>
      <c r="N51" s="143">
        <f t="shared" si="16"/>
        <v>0</v>
      </c>
    </row>
    <row r="52" spans="1:14">
      <c r="A52" s="108"/>
      <c r="B52" s="146" t="s">
        <v>61</v>
      </c>
      <c r="C52" s="145" t="s">
        <v>98</v>
      </c>
      <c r="D52" s="145" t="s">
        <v>98</v>
      </c>
      <c r="E52" s="145" t="s">
        <v>98</v>
      </c>
      <c r="F52" s="147" t="s">
        <v>98</v>
      </c>
      <c r="G52" s="147" t="s">
        <v>98</v>
      </c>
      <c r="H52" s="147" t="s">
        <v>98</v>
      </c>
      <c r="I52" s="147" t="s">
        <v>98</v>
      </c>
      <c r="J52" s="147" t="s">
        <v>98</v>
      </c>
      <c r="K52" s="147" t="s">
        <v>98</v>
      </c>
      <c r="L52" s="147" t="s">
        <v>98</v>
      </c>
      <c r="M52" s="147" t="s">
        <v>98</v>
      </c>
      <c r="N52" s="147" t="s">
        <v>98</v>
      </c>
    </row>
    <row r="53" spans="1:14" ht="51">
      <c r="A53" s="153" t="s">
        <v>476</v>
      </c>
      <c r="B53" s="152" t="s">
        <v>181</v>
      </c>
      <c r="C53" s="149">
        <v>244</v>
      </c>
      <c r="D53" s="149">
        <v>341</v>
      </c>
      <c r="E53" s="158"/>
      <c r="F53" s="143">
        <f t="shared" ref="F53:F63" si="17">I53+L53</f>
        <v>0</v>
      </c>
      <c r="G53" s="143">
        <f t="shared" ref="G53:G63" si="18">J53+M53</f>
        <v>0</v>
      </c>
      <c r="H53" s="143">
        <f t="shared" ref="H53:H63" si="19">K53+N53</f>
        <v>0</v>
      </c>
      <c r="I53" s="154"/>
      <c r="J53" s="154"/>
      <c r="K53" s="154"/>
      <c r="L53" s="154"/>
      <c r="M53" s="154"/>
      <c r="N53" s="154"/>
    </row>
    <row r="54" spans="1:14" ht="25.5">
      <c r="A54" s="153" t="s">
        <v>475</v>
      </c>
      <c r="B54" s="152" t="s">
        <v>179</v>
      </c>
      <c r="C54" s="149">
        <v>244</v>
      </c>
      <c r="D54" s="149">
        <v>342</v>
      </c>
      <c r="E54" s="158"/>
      <c r="F54" s="143">
        <f t="shared" si="17"/>
        <v>0</v>
      </c>
      <c r="G54" s="143">
        <f t="shared" si="18"/>
        <v>0</v>
      </c>
      <c r="H54" s="143">
        <f t="shared" si="19"/>
        <v>0</v>
      </c>
      <c r="I54" s="154"/>
      <c r="J54" s="154"/>
      <c r="K54" s="154"/>
      <c r="L54" s="154"/>
      <c r="M54" s="154"/>
      <c r="N54" s="154"/>
    </row>
    <row r="55" spans="1:14" ht="25.5">
      <c r="A55" s="153" t="s">
        <v>474</v>
      </c>
      <c r="B55" s="152" t="s">
        <v>177</v>
      </c>
      <c r="C55" s="149">
        <v>244</v>
      </c>
      <c r="D55" s="149">
        <v>343</v>
      </c>
      <c r="E55" s="158"/>
      <c r="F55" s="143">
        <f t="shared" si="17"/>
        <v>0</v>
      </c>
      <c r="G55" s="143">
        <f t="shared" si="18"/>
        <v>0</v>
      </c>
      <c r="H55" s="143">
        <f t="shared" si="19"/>
        <v>0</v>
      </c>
      <c r="I55" s="154"/>
      <c r="J55" s="154"/>
      <c r="K55" s="154"/>
      <c r="L55" s="154"/>
      <c r="M55" s="154"/>
      <c r="N55" s="154"/>
    </row>
    <row r="56" spans="1:14" ht="25.5">
      <c r="A56" s="153" t="s">
        <v>473</v>
      </c>
      <c r="B56" s="152" t="s">
        <v>175</v>
      </c>
      <c r="C56" s="149">
        <v>244</v>
      </c>
      <c r="D56" s="149">
        <v>344</v>
      </c>
      <c r="E56" s="158"/>
      <c r="F56" s="143">
        <f t="shared" si="17"/>
        <v>0</v>
      </c>
      <c r="G56" s="143">
        <f t="shared" si="18"/>
        <v>0</v>
      </c>
      <c r="H56" s="143">
        <f t="shared" si="19"/>
        <v>0</v>
      </c>
      <c r="I56" s="154"/>
      <c r="J56" s="154"/>
      <c r="K56" s="154"/>
      <c r="L56" s="154"/>
      <c r="M56" s="154"/>
      <c r="N56" s="154"/>
    </row>
    <row r="57" spans="1:14" ht="25.5">
      <c r="A57" s="153" t="s">
        <v>472</v>
      </c>
      <c r="B57" s="152" t="s">
        <v>173</v>
      </c>
      <c r="C57" s="149">
        <v>244</v>
      </c>
      <c r="D57" s="149">
        <v>345</v>
      </c>
      <c r="E57" s="158"/>
      <c r="F57" s="143">
        <f t="shared" si="17"/>
        <v>0</v>
      </c>
      <c r="G57" s="143">
        <f t="shared" si="18"/>
        <v>0</v>
      </c>
      <c r="H57" s="143">
        <f t="shared" si="19"/>
        <v>0</v>
      </c>
      <c r="I57" s="154"/>
      <c r="J57" s="154"/>
      <c r="K57" s="154"/>
      <c r="L57" s="154"/>
      <c r="M57" s="154"/>
      <c r="N57" s="154"/>
    </row>
    <row r="58" spans="1:14" ht="25.5">
      <c r="A58" s="153" t="s">
        <v>471</v>
      </c>
      <c r="B58" s="152" t="s">
        <v>171</v>
      </c>
      <c r="C58" s="149">
        <v>244</v>
      </c>
      <c r="D58" s="149">
        <v>346</v>
      </c>
      <c r="E58" s="158"/>
      <c r="F58" s="143">
        <f t="shared" si="17"/>
        <v>0</v>
      </c>
      <c r="G58" s="143">
        <f t="shared" si="18"/>
        <v>0</v>
      </c>
      <c r="H58" s="143">
        <f t="shared" si="19"/>
        <v>0</v>
      </c>
      <c r="I58" s="154"/>
      <c r="J58" s="154"/>
      <c r="K58" s="154"/>
      <c r="L58" s="154"/>
      <c r="M58" s="154"/>
      <c r="N58" s="154"/>
    </row>
    <row r="59" spans="1:14" ht="38.25">
      <c r="A59" s="153" t="s">
        <v>470</v>
      </c>
      <c r="B59" s="152" t="s">
        <v>169</v>
      </c>
      <c r="C59" s="149">
        <v>244</v>
      </c>
      <c r="D59" s="149">
        <v>347</v>
      </c>
      <c r="E59" s="158"/>
      <c r="F59" s="143">
        <f t="shared" si="17"/>
        <v>0</v>
      </c>
      <c r="G59" s="143">
        <f t="shared" si="18"/>
        <v>0</v>
      </c>
      <c r="H59" s="143">
        <f t="shared" si="19"/>
        <v>0</v>
      </c>
      <c r="I59" s="154"/>
      <c r="J59" s="154"/>
      <c r="K59" s="154"/>
      <c r="L59" s="154"/>
      <c r="M59" s="154"/>
      <c r="N59" s="154"/>
    </row>
    <row r="60" spans="1:14" ht="38.25">
      <c r="A60" s="153" t="s">
        <v>469</v>
      </c>
      <c r="B60" s="152" t="s">
        <v>167</v>
      </c>
      <c r="C60" s="149">
        <v>244</v>
      </c>
      <c r="D60" s="149">
        <v>349</v>
      </c>
      <c r="E60" s="158"/>
      <c r="F60" s="143">
        <f t="shared" si="17"/>
        <v>0</v>
      </c>
      <c r="G60" s="143">
        <f t="shared" si="18"/>
        <v>0</v>
      </c>
      <c r="H60" s="143">
        <f t="shared" si="19"/>
        <v>0</v>
      </c>
      <c r="I60" s="154"/>
      <c r="J60" s="154"/>
      <c r="K60" s="154"/>
      <c r="L60" s="154"/>
      <c r="M60" s="154"/>
      <c r="N60" s="154"/>
    </row>
    <row r="61" spans="1:14" ht="63.75">
      <c r="A61" s="153" t="s">
        <v>468</v>
      </c>
      <c r="B61" s="152" t="s">
        <v>165</v>
      </c>
      <c r="C61" s="149">
        <v>244</v>
      </c>
      <c r="D61" s="149">
        <v>352</v>
      </c>
      <c r="E61" s="155"/>
      <c r="F61" s="143">
        <f t="shared" si="17"/>
        <v>0</v>
      </c>
      <c r="G61" s="143">
        <f t="shared" si="18"/>
        <v>0</v>
      </c>
      <c r="H61" s="143">
        <f t="shared" si="19"/>
        <v>0</v>
      </c>
      <c r="I61" s="142"/>
      <c r="J61" s="142"/>
      <c r="K61" s="142"/>
      <c r="L61" s="142"/>
      <c r="M61" s="142"/>
      <c r="N61" s="142"/>
    </row>
    <row r="62" spans="1:14" ht="63.75">
      <c r="A62" s="153" t="s">
        <v>467</v>
      </c>
      <c r="B62" s="152" t="s">
        <v>163</v>
      </c>
      <c r="C62" s="149">
        <v>244</v>
      </c>
      <c r="D62" s="149">
        <v>353</v>
      </c>
      <c r="E62" s="145"/>
      <c r="F62" s="143">
        <f t="shared" si="17"/>
        <v>0</v>
      </c>
      <c r="G62" s="143">
        <f t="shared" si="18"/>
        <v>0</v>
      </c>
      <c r="H62" s="143">
        <f t="shared" si="19"/>
        <v>0</v>
      </c>
      <c r="I62" s="151"/>
      <c r="J62" s="151"/>
      <c r="K62" s="151"/>
      <c r="L62" s="151"/>
      <c r="M62" s="151"/>
      <c r="N62" s="151"/>
    </row>
    <row r="63" spans="1:14" ht="51">
      <c r="A63" s="108" t="s">
        <v>466</v>
      </c>
      <c r="B63" s="146" t="s">
        <v>145</v>
      </c>
      <c r="C63" s="145">
        <v>407</v>
      </c>
      <c r="D63" s="145" t="s">
        <v>98</v>
      </c>
      <c r="E63" s="155"/>
      <c r="F63" s="143">
        <f t="shared" si="17"/>
        <v>0</v>
      </c>
      <c r="G63" s="143">
        <f t="shared" si="18"/>
        <v>0</v>
      </c>
      <c r="H63" s="143">
        <f t="shared" si="19"/>
        <v>0</v>
      </c>
      <c r="I63" s="150">
        <f t="shared" ref="I63:N63" si="20">SUM(I65:I66)</f>
        <v>0</v>
      </c>
      <c r="J63" s="150">
        <f t="shared" si="20"/>
        <v>0</v>
      </c>
      <c r="K63" s="150">
        <f t="shared" si="20"/>
        <v>0</v>
      </c>
      <c r="L63" s="150">
        <f t="shared" si="20"/>
        <v>0</v>
      </c>
      <c r="M63" s="150">
        <f t="shared" si="20"/>
        <v>0</v>
      </c>
      <c r="N63" s="150">
        <f t="shared" si="20"/>
        <v>0</v>
      </c>
    </row>
    <row r="64" spans="1:14">
      <c r="A64" s="108"/>
      <c r="B64" s="146" t="s">
        <v>130</v>
      </c>
      <c r="C64" s="145" t="s">
        <v>98</v>
      </c>
      <c r="D64" s="145" t="s">
        <v>98</v>
      </c>
      <c r="E64" s="145" t="s">
        <v>98</v>
      </c>
      <c r="F64" s="147" t="s">
        <v>98</v>
      </c>
      <c r="G64" s="147" t="s">
        <v>98</v>
      </c>
      <c r="H64" s="147" t="s">
        <v>98</v>
      </c>
      <c r="I64" s="147" t="s">
        <v>98</v>
      </c>
      <c r="J64" s="147" t="s">
        <v>98</v>
      </c>
      <c r="K64" s="147" t="s">
        <v>98</v>
      </c>
      <c r="L64" s="147" t="s">
        <v>98</v>
      </c>
      <c r="M64" s="147" t="s">
        <v>98</v>
      </c>
      <c r="N64" s="147" t="s">
        <v>98</v>
      </c>
    </row>
    <row r="65" spans="1:14" ht="25.5">
      <c r="A65" s="108" t="s">
        <v>465</v>
      </c>
      <c r="B65" s="146" t="s">
        <v>143</v>
      </c>
      <c r="C65" s="145">
        <v>407</v>
      </c>
      <c r="D65" s="145">
        <v>228</v>
      </c>
      <c r="E65" s="155"/>
      <c r="F65" s="143">
        <f t="shared" ref="F65:H68" si="21">I65+L65</f>
        <v>0</v>
      </c>
      <c r="G65" s="143">
        <f t="shared" si="21"/>
        <v>0</v>
      </c>
      <c r="H65" s="143">
        <f t="shared" si="21"/>
        <v>0</v>
      </c>
      <c r="I65" s="142"/>
      <c r="J65" s="142"/>
      <c r="K65" s="142"/>
      <c r="L65" s="142"/>
      <c r="M65" s="142"/>
      <c r="N65" s="142"/>
    </row>
    <row r="66" spans="1:14" ht="25.5">
      <c r="A66" s="108" t="s">
        <v>464</v>
      </c>
      <c r="B66" s="146" t="s">
        <v>141</v>
      </c>
      <c r="C66" s="145">
        <v>407</v>
      </c>
      <c r="D66" s="145">
        <v>310</v>
      </c>
      <c r="E66" s="155"/>
      <c r="F66" s="143">
        <f t="shared" si="21"/>
        <v>0</v>
      </c>
      <c r="G66" s="143">
        <f t="shared" si="21"/>
        <v>0</v>
      </c>
      <c r="H66" s="143">
        <f t="shared" si="21"/>
        <v>0</v>
      </c>
      <c r="I66" s="142"/>
      <c r="J66" s="142"/>
      <c r="K66" s="142"/>
      <c r="L66" s="142"/>
      <c r="M66" s="142"/>
      <c r="N66" s="142"/>
    </row>
    <row r="67" spans="1:14" ht="25.5">
      <c r="A67" s="160" t="s">
        <v>413</v>
      </c>
      <c r="B67" s="159" t="s">
        <v>463</v>
      </c>
      <c r="C67" s="145" t="s">
        <v>98</v>
      </c>
      <c r="D67" s="145" t="s">
        <v>98</v>
      </c>
      <c r="E67" s="108"/>
      <c r="F67" s="143">
        <f t="shared" si="21"/>
        <v>0</v>
      </c>
      <c r="G67" s="143">
        <f t="shared" si="21"/>
        <v>0</v>
      </c>
      <c r="H67" s="143">
        <f t="shared" si="21"/>
        <v>0</v>
      </c>
      <c r="I67" s="143">
        <f t="shared" ref="I67:N67" si="22">I68+I77+I121</f>
        <v>0</v>
      </c>
      <c r="J67" s="143">
        <f t="shared" si="22"/>
        <v>0</v>
      </c>
      <c r="K67" s="143">
        <f t="shared" si="22"/>
        <v>0</v>
      </c>
      <c r="L67" s="143">
        <f t="shared" si="22"/>
        <v>0</v>
      </c>
      <c r="M67" s="143">
        <f t="shared" si="22"/>
        <v>0</v>
      </c>
      <c r="N67" s="143">
        <f t="shared" si="22"/>
        <v>0</v>
      </c>
    </row>
    <row r="68" spans="1:14" ht="51">
      <c r="A68" s="108" t="s">
        <v>75</v>
      </c>
      <c r="B68" s="146" t="s">
        <v>246</v>
      </c>
      <c r="C68" s="145">
        <v>243</v>
      </c>
      <c r="D68" s="145" t="s">
        <v>98</v>
      </c>
      <c r="E68" s="108"/>
      <c r="F68" s="143">
        <f t="shared" si="21"/>
        <v>0</v>
      </c>
      <c r="G68" s="143">
        <f t="shared" si="21"/>
        <v>0</v>
      </c>
      <c r="H68" s="143">
        <f t="shared" si="21"/>
        <v>0</v>
      </c>
      <c r="I68" s="143">
        <f t="shared" ref="I68:N68" si="23">I70+I74+I75+I76</f>
        <v>0</v>
      </c>
      <c r="J68" s="143">
        <f t="shared" si="23"/>
        <v>0</v>
      </c>
      <c r="K68" s="143">
        <f t="shared" si="23"/>
        <v>0</v>
      </c>
      <c r="L68" s="143">
        <f t="shared" si="23"/>
        <v>0</v>
      </c>
      <c r="M68" s="143">
        <f t="shared" si="23"/>
        <v>0</v>
      </c>
      <c r="N68" s="143">
        <f t="shared" si="23"/>
        <v>0</v>
      </c>
    </row>
    <row r="69" spans="1:14">
      <c r="A69" s="108"/>
      <c r="B69" s="146" t="s">
        <v>130</v>
      </c>
      <c r="C69" s="145" t="s">
        <v>98</v>
      </c>
      <c r="D69" s="145" t="s">
        <v>98</v>
      </c>
      <c r="E69" s="145" t="s">
        <v>98</v>
      </c>
      <c r="F69" s="147" t="s">
        <v>98</v>
      </c>
      <c r="G69" s="147" t="s">
        <v>98</v>
      </c>
      <c r="H69" s="147" t="s">
        <v>98</v>
      </c>
      <c r="I69" s="147" t="s">
        <v>98</v>
      </c>
      <c r="J69" s="147" t="s">
        <v>98</v>
      </c>
      <c r="K69" s="147" t="s">
        <v>98</v>
      </c>
      <c r="L69" s="147" t="s">
        <v>98</v>
      </c>
      <c r="M69" s="147" t="s">
        <v>98</v>
      </c>
      <c r="N69" s="147" t="s">
        <v>98</v>
      </c>
    </row>
    <row r="70" spans="1:14" ht="25.5">
      <c r="A70" s="108" t="s">
        <v>73</v>
      </c>
      <c r="B70" s="152" t="s">
        <v>226</v>
      </c>
      <c r="C70" s="145">
        <v>243</v>
      </c>
      <c r="D70" s="145">
        <v>225</v>
      </c>
      <c r="E70" s="108"/>
      <c r="F70" s="143">
        <f>I70+L70</f>
        <v>0</v>
      </c>
      <c r="G70" s="143">
        <f>J70+M70</f>
        <v>0</v>
      </c>
      <c r="H70" s="143">
        <f>K70+N70</f>
        <v>0</v>
      </c>
      <c r="I70" s="143">
        <f t="shared" ref="I70:N70" si="24">SUM(I72:I73)</f>
        <v>0</v>
      </c>
      <c r="J70" s="143">
        <f t="shared" si="24"/>
        <v>0</v>
      </c>
      <c r="K70" s="143">
        <f t="shared" si="24"/>
        <v>0</v>
      </c>
      <c r="L70" s="143">
        <f t="shared" si="24"/>
        <v>0</v>
      </c>
      <c r="M70" s="143">
        <f t="shared" si="24"/>
        <v>0</v>
      </c>
      <c r="N70" s="143">
        <f t="shared" si="24"/>
        <v>0</v>
      </c>
    </row>
    <row r="71" spans="1:14">
      <c r="A71" s="108"/>
      <c r="B71" s="152" t="s">
        <v>61</v>
      </c>
      <c r="C71" s="145" t="s">
        <v>98</v>
      </c>
      <c r="D71" s="145" t="s">
        <v>98</v>
      </c>
      <c r="E71" s="145" t="s">
        <v>98</v>
      </c>
      <c r="F71" s="147" t="s">
        <v>98</v>
      </c>
      <c r="G71" s="147" t="s">
        <v>98</v>
      </c>
      <c r="H71" s="147" t="s">
        <v>98</v>
      </c>
      <c r="I71" s="147" t="s">
        <v>98</v>
      </c>
      <c r="J71" s="147" t="s">
        <v>98</v>
      </c>
      <c r="K71" s="147" t="s">
        <v>98</v>
      </c>
      <c r="L71" s="147" t="s">
        <v>98</v>
      </c>
      <c r="M71" s="147" t="s">
        <v>98</v>
      </c>
      <c r="N71" s="147" t="s">
        <v>98</v>
      </c>
    </row>
    <row r="72" spans="1:14">
      <c r="A72" s="108" t="s">
        <v>462</v>
      </c>
      <c r="B72" s="146" t="s">
        <v>243</v>
      </c>
      <c r="C72" s="145">
        <v>243</v>
      </c>
      <c r="D72" s="145">
        <v>225</v>
      </c>
      <c r="E72" s="108"/>
      <c r="F72" s="143">
        <f t="shared" ref="F72:H77" si="25">I72+L72</f>
        <v>0</v>
      </c>
      <c r="G72" s="143">
        <f t="shared" si="25"/>
        <v>0</v>
      </c>
      <c r="H72" s="143">
        <f t="shared" si="25"/>
        <v>0</v>
      </c>
      <c r="I72" s="154"/>
      <c r="J72" s="154"/>
      <c r="K72" s="154"/>
      <c r="L72" s="154"/>
      <c r="M72" s="154"/>
      <c r="N72" s="154"/>
    </row>
    <row r="73" spans="1:14" ht="38.25">
      <c r="A73" s="108" t="s">
        <v>461</v>
      </c>
      <c r="B73" s="146" t="s">
        <v>241</v>
      </c>
      <c r="C73" s="145">
        <v>243</v>
      </c>
      <c r="D73" s="145">
        <v>225</v>
      </c>
      <c r="E73" s="145"/>
      <c r="F73" s="143">
        <f t="shared" si="25"/>
        <v>0</v>
      </c>
      <c r="G73" s="143">
        <f t="shared" si="25"/>
        <v>0</v>
      </c>
      <c r="H73" s="143">
        <f t="shared" si="25"/>
        <v>0</v>
      </c>
      <c r="I73" s="156"/>
      <c r="J73" s="156"/>
      <c r="K73" s="156"/>
      <c r="L73" s="156"/>
      <c r="M73" s="156"/>
      <c r="N73" s="156"/>
    </row>
    <row r="74" spans="1:14">
      <c r="A74" s="153" t="s">
        <v>71</v>
      </c>
      <c r="B74" s="152" t="s">
        <v>212</v>
      </c>
      <c r="C74" s="149">
        <v>243</v>
      </c>
      <c r="D74" s="149">
        <v>226</v>
      </c>
      <c r="E74" s="158"/>
      <c r="F74" s="143">
        <f t="shared" si="25"/>
        <v>0</v>
      </c>
      <c r="G74" s="143">
        <f t="shared" si="25"/>
        <v>0</v>
      </c>
      <c r="H74" s="143">
        <f t="shared" si="25"/>
        <v>0</v>
      </c>
      <c r="I74" s="154"/>
      <c r="J74" s="154"/>
      <c r="K74" s="154"/>
      <c r="L74" s="154"/>
      <c r="M74" s="154"/>
      <c r="N74" s="154"/>
    </row>
    <row r="75" spans="1:14" ht="25.5">
      <c r="A75" s="153" t="s">
        <v>460</v>
      </c>
      <c r="B75" s="152" t="s">
        <v>143</v>
      </c>
      <c r="C75" s="149">
        <v>243</v>
      </c>
      <c r="D75" s="149">
        <v>228</v>
      </c>
      <c r="E75" s="158"/>
      <c r="F75" s="143">
        <f t="shared" si="25"/>
        <v>0</v>
      </c>
      <c r="G75" s="143">
        <f t="shared" si="25"/>
        <v>0</v>
      </c>
      <c r="H75" s="143">
        <f t="shared" si="25"/>
        <v>0</v>
      </c>
      <c r="I75" s="154"/>
      <c r="J75" s="154"/>
      <c r="K75" s="154"/>
      <c r="L75" s="154"/>
      <c r="M75" s="154"/>
      <c r="N75" s="154"/>
    </row>
    <row r="76" spans="1:14" ht="25.5">
      <c r="A76" s="153" t="s">
        <v>459</v>
      </c>
      <c r="B76" s="152" t="s">
        <v>141</v>
      </c>
      <c r="C76" s="149">
        <v>243</v>
      </c>
      <c r="D76" s="149">
        <v>310</v>
      </c>
      <c r="E76" s="157"/>
      <c r="F76" s="143">
        <f t="shared" si="25"/>
        <v>0</v>
      </c>
      <c r="G76" s="143">
        <f t="shared" si="25"/>
        <v>0</v>
      </c>
      <c r="H76" s="143">
        <f t="shared" si="25"/>
        <v>0</v>
      </c>
      <c r="I76" s="154"/>
      <c r="J76" s="154"/>
      <c r="K76" s="154"/>
      <c r="L76" s="154"/>
      <c r="M76" s="154"/>
      <c r="N76" s="154"/>
    </row>
    <row r="77" spans="1:14" ht="51">
      <c r="A77" s="153" t="s">
        <v>69</v>
      </c>
      <c r="B77" s="152" t="s">
        <v>236</v>
      </c>
      <c r="C77" s="149">
        <v>244</v>
      </c>
      <c r="D77" s="149" t="s">
        <v>98</v>
      </c>
      <c r="E77" s="144"/>
      <c r="F77" s="143">
        <f t="shared" si="25"/>
        <v>0</v>
      </c>
      <c r="G77" s="143">
        <f t="shared" si="25"/>
        <v>0</v>
      </c>
      <c r="H77" s="143">
        <f t="shared" si="25"/>
        <v>0</v>
      </c>
      <c r="I77" s="143">
        <f t="shared" ref="I77:N77" si="26">SUM(I79:I83)+I91+I98+I99+I100+I101+I108+I109+I119+I120</f>
        <v>0</v>
      </c>
      <c r="J77" s="143">
        <f t="shared" si="26"/>
        <v>0</v>
      </c>
      <c r="K77" s="143">
        <f t="shared" si="26"/>
        <v>0</v>
      </c>
      <c r="L77" s="143">
        <f t="shared" si="26"/>
        <v>0</v>
      </c>
      <c r="M77" s="143">
        <f t="shared" si="26"/>
        <v>0</v>
      </c>
      <c r="N77" s="143">
        <f t="shared" si="26"/>
        <v>0</v>
      </c>
    </row>
    <row r="78" spans="1:14">
      <c r="A78" s="153"/>
      <c r="B78" s="152" t="s">
        <v>130</v>
      </c>
      <c r="C78" s="149" t="s">
        <v>98</v>
      </c>
      <c r="D78" s="149" t="s">
        <v>98</v>
      </c>
      <c r="E78" s="144"/>
      <c r="F78" s="148" t="s">
        <v>98</v>
      </c>
      <c r="G78" s="148" t="s">
        <v>98</v>
      </c>
      <c r="H78" s="148" t="s">
        <v>98</v>
      </c>
      <c r="I78" s="148" t="s">
        <v>98</v>
      </c>
      <c r="J78" s="148" t="s">
        <v>98</v>
      </c>
      <c r="K78" s="148" t="s">
        <v>98</v>
      </c>
      <c r="L78" s="148" t="s">
        <v>98</v>
      </c>
      <c r="M78" s="148" t="s">
        <v>98</v>
      </c>
      <c r="N78" s="148" t="s">
        <v>98</v>
      </c>
    </row>
    <row r="79" spans="1:14">
      <c r="A79" s="153" t="s">
        <v>409</v>
      </c>
      <c r="B79" s="152" t="s">
        <v>234</v>
      </c>
      <c r="C79" s="149">
        <v>244</v>
      </c>
      <c r="D79" s="149">
        <v>221</v>
      </c>
      <c r="E79" s="144"/>
      <c r="F79" s="143">
        <f t="shared" ref="F79:H83" si="27">I79+L79</f>
        <v>0</v>
      </c>
      <c r="G79" s="143">
        <f t="shared" si="27"/>
        <v>0</v>
      </c>
      <c r="H79" s="143">
        <f t="shared" si="27"/>
        <v>0</v>
      </c>
      <c r="I79" s="154"/>
      <c r="J79" s="154"/>
      <c r="K79" s="154"/>
      <c r="L79" s="154"/>
      <c r="M79" s="154"/>
      <c r="N79" s="154"/>
    </row>
    <row r="80" spans="1:14">
      <c r="A80" s="153" t="s">
        <v>401</v>
      </c>
      <c r="B80" s="152" t="s">
        <v>232</v>
      </c>
      <c r="C80" s="149">
        <v>244</v>
      </c>
      <c r="D80" s="149">
        <v>222</v>
      </c>
      <c r="E80" s="149"/>
      <c r="F80" s="143">
        <f t="shared" si="27"/>
        <v>0</v>
      </c>
      <c r="G80" s="143">
        <f t="shared" si="27"/>
        <v>0</v>
      </c>
      <c r="H80" s="143">
        <f t="shared" si="27"/>
        <v>0</v>
      </c>
      <c r="I80" s="156"/>
      <c r="J80" s="156"/>
      <c r="K80" s="156"/>
      <c r="L80" s="156"/>
      <c r="M80" s="156"/>
      <c r="N80" s="156"/>
    </row>
    <row r="81" spans="1:14">
      <c r="A81" s="153" t="s">
        <v>399</v>
      </c>
      <c r="B81" s="152" t="s">
        <v>230</v>
      </c>
      <c r="C81" s="149">
        <v>244</v>
      </c>
      <c r="D81" s="149">
        <v>223</v>
      </c>
      <c r="E81" s="144"/>
      <c r="F81" s="143">
        <f t="shared" si="27"/>
        <v>0</v>
      </c>
      <c r="G81" s="143">
        <f t="shared" si="27"/>
        <v>0</v>
      </c>
      <c r="H81" s="143">
        <f t="shared" si="27"/>
        <v>0</v>
      </c>
      <c r="I81" s="154"/>
      <c r="J81" s="154"/>
      <c r="K81" s="154"/>
      <c r="L81" s="154"/>
      <c r="M81" s="154"/>
      <c r="N81" s="154"/>
    </row>
    <row r="82" spans="1:14" ht="25.5">
      <c r="A82" s="153" t="s">
        <v>458</v>
      </c>
      <c r="B82" s="152" t="s">
        <v>228</v>
      </c>
      <c r="C82" s="149">
        <v>244</v>
      </c>
      <c r="D82" s="149">
        <v>224</v>
      </c>
      <c r="E82" s="144"/>
      <c r="F82" s="143">
        <f t="shared" si="27"/>
        <v>0</v>
      </c>
      <c r="G82" s="143">
        <f t="shared" si="27"/>
        <v>0</v>
      </c>
      <c r="H82" s="143">
        <f t="shared" si="27"/>
        <v>0</v>
      </c>
      <c r="I82" s="154"/>
      <c r="J82" s="154"/>
      <c r="K82" s="154"/>
      <c r="L82" s="154"/>
      <c r="M82" s="154"/>
      <c r="N82" s="154"/>
    </row>
    <row r="83" spans="1:14" ht="25.5">
      <c r="A83" s="153" t="s">
        <v>457</v>
      </c>
      <c r="B83" s="152" t="s">
        <v>226</v>
      </c>
      <c r="C83" s="149">
        <v>244</v>
      </c>
      <c r="D83" s="149">
        <v>225</v>
      </c>
      <c r="E83" s="144"/>
      <c r="F83" s="143">
        <f t="shared" si="27"/>
        <v>0</v>
      </c>
      <c r="G83" s="143">
        <f t="shared" si="27"/>
        <v>0</v>
      </c>
      <c r="H83" s="143">
        <f t="shared" si="27"/>
        <v>0</v>
      </c>
      <c r="I83" s="143">
        <f t="shared" ref="I83:N83" si="28">SUM(I85:I90)</f>
        <v>0</v>
      </c>
      <c r="J83" s="143">
        <f t="shared" si="28"/>
        <v>0</v>
      </c>
      <c r="K83" s="143">
        <f t="shared" si="28"/>
        <v>0</v>
      </c>
      <c r="L83" s="143">
        <f t="shared" si="28"/>
        <v>0</v>
      </c>
      <c r="M83" s="143">
        <f t="shared" si="28"/>
        <v>0</v>
      </c>
      <c r="N83" s="143">
        <f t="shared" si="28"/>
        <v>0</v>
      </c>
    </row>
    <row r="84" spans="1:14">
      <c r="A84" s="153"/>
      <c r="B84" s="152" t="s">
        <v>61</v>
      </c>
      <c r="C84" s="149" t="s">
        <v>98</v>
      </c>
      <c r="D84" s="149" t="s">
        <v>98</v>
      </c>
      <c r="E84" s="149" t="s">
        <v>98</v>
      </c>
      <c r="F84" s="148" t="s">
        <v>98</v>
      </c>
      <c r="G84" s="148" t="s">
        <v>98</v>
      </c>
      <c r="H84" s="148" t="s">
        <v>98</v>
      </c>
      <c r="I84" s="148" t="s">
        <v>98</v>
      </c>
      <c r="J84" s="148" t="s">
        <v>98</v>
      </c>
      <c r="K84" s="148" t="s">
        <v>98</v>
      </c>
      <c r="L84" s="148" t="s">
        <v>98</v>
      </c>
      <c r="M84" s="148" t="s">
        <v>98</v>
      </c>
      <c r="N84" s="148" t="s">
        <v>98</v>
      </c>
    </row>
    <row r="85" spans="1:14" ht="38.25">
      <c r="A85" s="153" t="s">
        <v>456</v>
      </c>
      <c r="B85" s="152" t="s">
        <v>224</v>
      </c>
      <c r="C85" s="149">
        <v>244</v>
      </c>
      <c r="D85" s="149">
        <v>225</v>
      </c>
      <c r="E85" s="144"/>
      <c r="F85" s="143">
        <f t="shared" ref="F85:H91" si="29">I85+L85</f>
        <v>0</v>
      </c>
      <c r="G85" s="143">
        <f t="shared" si="29"/>
        <v>0</v>
      </c>
      <c r="H85" s="143">
        <f t="shared" si="29"/>
        <v>0</v>
      </c>
      <c r="I85" s="154"/>
      <c r="J85" s="154"/>
      <c r="K85" s="154"/>
      <c r="L85" s="154"/>
      <c r="M85" s="154"/>
      <c r="N85" s="154"/>
    </row>
    <row r="86" spans="1:14" ht="38.25">
      <c r="A86" s="153" t="s">
        <v>455</v>
      </c>
      <c r="B86" s="152" t="s">
        <v>222</v>
      </c>
      <c r="C86" s="149">
        <v>244</v>
      </c>
      <c r="D86" s="149">
        <v>225</v>
      </c>
      <c r="E86" s="144"/>
      <c r="F86" s="143">
        <f t="shared" si="29"/>
        <v>0</v>
      </c>
      <c r="G86" s="143">
        <f t="shared" si="29"/>
        <v>0</v>
      </c>
      <c r="H86" s="143">
        <f t="shared" si="29"/>
        <v>0</v>
      </c>
      <c r="I86" s="154"/>
      <c r="J86" s="154"/>
      <c r="K86" s="154"/>
      <c r="L86" s="154"/>
      <c r="M86" s="154"/>
      <c r="N86" s="154"/>
    </row>
    <row r="87" spans="1:14">
      <c r="A87" s="153" t="s">
        <v>454</v>
      </c>
      <c r="B87" s="152" t="s">
        <v>220</v>
      </c>
      <c r="C87" s="149">
        <v>244</v>
      </c>
      <c r="D87" s="149">
        <v>225</v>
      </c>
      <c r="E87" s="144"/>
      <c r="F87" s="143">
        <f t="shared" si="29"/>
        <v>0</v>
      </c>
      <c r="G87" s="143">
        <f t="shared" si="29"/>
        <v>0</v>
      </c>
      <c r="H87" s="143">
        <f t="shared" si="29"/>
        <v>0</v>
      </c>
      <c r="I87" s="154"/>
      <c r="J87" s="154"/>
      <c r="K87" s="154"/>
      <c r="L87" s="154"/>
      <c r="M87" s="154"/>
      <c r="N87" s="154"/>
    </row>
    <row r="88" spans="1:14">
      <c r="A88" s="153" t="s">
        <v>453</v>
      </c>
      <c r="B88" s="152" t="s">
        <v>218</v>
      </c>
      <c r="C88" s="149">
        <v>244</v>
      </c>
      <c r="D88" s="149">
        <v>225</v>
      </c>
      <c r="E88" s="149"/>
      <c r="F88" s="143">
        <f t="shared" si="29"/>
        <v>0</v>
      </c>
      <c r="G88" s="143">
        <f t="shared" si="29"/>
        <v>0</v>
      </c>
      <c r="H88" s="143">
        <f t="shared" si="29"/>
        <v>0</v>
      </c>
      <c r="I88" s="156"/>
      <c r="J88" s="156"/>
      <c r="K88" s="156"/>
      <c r="L88" s="156"/>
      <c r="M88" s="156"/>
      <c r="N88" s="156"/>
    </row>
    <row r="89" spans="1:14">
      <c r="A89" s="153" t="s">
        <v>452</v>
      </c>
      <c r="B89" s="152" t="s">
        <v>216</v>
      </c>
      <c r="C89" s="149">
        <v>244</v>
      </c>
      <c r="D89" s="149">
        <v>225</v>
      </c>
      <c r="E89" s="144"/>
      <c r="F89" s="143">
        <f t="shared" si="29"/>
        <v>0</v>
      </c>
      <c r="G89" s="143">
        <f t="shared" si="29"/>
        <v>0</v>
      </c>
      <c r="H89" s="143">
        <f t="shared" si="29"/>
        <v>0</v>
      </c>
      <c r="I89" s="154"/>
      <c r="J89" s="154"/>
      <c r="K89" s="154"/>
      <c r="L89" s="154"/>
      <c r="M89" s="154"/>
      <c r="N89" s="154"/>
    </row>
    <row r="90" spans="1:14">
      <c r="A90" s="153" t="s">
        <v>451</v>
      </c>
      <c r="B90" s="152" t="s">
        <v>214</v>
      </c>
      <c r="C90" s="149">
        <v>244</v>
      </c>
      <c r="D90" s="149">
        <v>225</v>
      </c>
      <c r="E90" s="144"/>
      <c r="F90" s="143">
        <f t="shared" si="29"/>
        <v>0</v>
      </c>
      <c r="G90" s="143">
        <f t="shared" si="29"/>
        <v>0</v>
      </c>
      <c r="H90" s="143">
        <f t="shared" si="29"/>
        <v>0</v>
      </c>
      <c r="I90" s="154"/>
      <c r="J90" s="154"/>
      <c r="K90" s="154"/>
      <c r="L90" s="154"/>
      <c r="M90" s="154"/>
      <c r="N90" s="154"/>
    </row>
    <row r="91" spans="1:14">
      <c r="A91" s="153" t="s">
        <v>450</v>
      </c>
      <c r="B91" s="152" t="s">
        <v>212</v>
      </c>
      <c r="C91" s="149">
        <v>244</v>
      </c>
      <c r="D91" s="149">
        <v>226</v>
      </c>
      <c r="E91" s="144"/>
      <c r="F91" s="143">
        <f t="shared" si="29"/>
        <v>0</v>
      </c>
      <c r="G91" s="143">
        <f t="shared" si="29"/>
        <v>0</v>
      </c>
      <c r="H91" s="143">
        <f t="shared" si="29"/>
        <v>0</v>
      </c>
      <c r="I91" s="143">
        <f t="shared" ref="I91:N91" si="30">SUM(I93:I97)</f>
        <v>0</v>
      </c>
      <c r="J91" s="143">
        <f t="shared" si="30"/>
        <v>0</v>
      </c>
      <c r="K91" s="143">
        <f t="shared" si="30"/>
        <v>0</v>
      </c>
      <c r="L91" s="143">
        <f t="shared" si="30"/>
        <v>0</v>
      </c>
      <c r="M91" s="143">
        <f t="shared" si="30"/>
        <v>0</v>
      </c>
      <c r="N91" s="143">
        <f t="shared" si="30"/>
        <v>0</v>
      </c>
    </row>
    <row r="92" spans="1:14">
      <c r="A92" s="153"/>
      <c r="B92" s="152" t="s">
        <v>61</v>
      </c>
      <c r="C92" s="149" t="s">
        <v>98</v>
      </c>
      <c r="D92" s="149" t="s">
        <v>98</v>
      </c>
      <c r="E92" s="144"/>
      <c r="F92" s="148" t="s">
        <v>98</v>
      </c>
      <c r="G92" s="148" t="s">
        <v>98</v>
      </c>
      <c r="H92" s="148" t="s">
        <v>98</v>
      </c>
      <c r="I92" s="147" t="s">
        <v>98</v>
      </c>
      <c r="J92" s="147" t="s">
        <v>98</v>
      </c>
      <c r="K92" s="147" t="s">
        <v>98</v>
      </c>
      <c r="L92" s="147" t="s">
        <v>98</v>
      </c>
      <c r="M92" s="147" t="s">
        <v>98</v>
      </c>
      <c r="N92" s="147" t="s">
        <v>98</v>
      </c>
    </row>
    <row r="93" spans="1:14">
      <c r="A93" s="153" t="s">
        <v>449</v>
      </c>
      <c r="B93" s="152" t="s">
        <v>210</v>
      </c>
      <c r="C93" s="149">
        <v>244</v>
      </c>
      <c r="D93" s="149">
        <v>226</v>
      </c>
      <c r="E93" s="144"/>
      <c r="F93" s="143">
        <f t="shared" ref="F93:F101" si="31">I93+L93</f>
        <v>0</v>
      </c>
      <c r="G93" s="143">
        <f t="shared" ref="G93:G101" si="32">J93+M93</f>
        <v>0</v>
      </c>
      <c r="H93" s="143">
        <f t="shared" ref="H93:H101" si="33">K93+N93</f>
        <v>0</v>
      </c>
      <c r="I93" s="154"/>
      <c r="J93" s="154"/>
      <c r="K93" s="154"/>
      <c r="L93" s="154"/>
      <c r="M93" s="154"/>
      <c r="N93" s="154"/>
    </row>
    <row r="94" spans="1:14">
      <c r="A94" s="153" t="s">
        <v>448</v>
      </c>
      <c r="B94" s="152" t="s">
        <v>191</v>
      </c>
      <c r="C94" s="149">
        <v>244</v>
      </c>
      <c r="D94" s="149">
        <v>226</v>
      </c>
      <c r="E94" s="144"/>
      <c r="F94" s="143">
        <f t="shared" si="31"/>
        <v>0</v>
      </c>
      <c r="G94" s="143">
        <f t="shared" si="32"/>
        <v>0</v>
      </c>
      <c r="H94" s="143">
        <f t="shared" si="33"/>
        <v>0</v>
      </c>
      <c r="I94" s="154"/>
      <c r="J94" s="154"/>
      <c r="K94" s="154"/>
      <c r="L94" s="154"/>
      <c r="M94" s="154"/>
      <c r="N94" s="154"/>
    </row>
    <row r="95" spans="1:14">
      <c r="A95" s="153" t="s">
        <v>447</v>
      </c>
      <c r="B95" s="152" t="s">
        <v>207</v>
      </c>
      <c r="C95" s="149">
        <v>244</v>
      </c>
      <c r="D95" s="149">
        <v>226</v>
      </c>
      <c r="E95" s="144"/>
      <c r="F95" s="143">
        <f t="shared" si="31"/>
        <v>0</v>
      </c>
      <c r="G95" s="143">
        <f t="shared" si="32"/>
        <v>0</v>
      </c>
      <c r="H95" s="143">
        <f t="shared" si="33"/>
        <v>0</v>
      </c>
      <c r="I95" s="154"/>
      <c r="J95" s="154"/>
      <c r="K95" s="154"/>
      <c r="L95" s="154"/>
      <c r="M95" s="154"/>
      <c r="N95" s="154"/>
    </row>
    <row r="96" spans="1:14">
      <c r="A96" s="153" t="s">
        <v>446</v>
      </c>
      <c r="B96" s="152" t="s">
        <v>205</v>
      </c>
      <c r="C96" s="149">
        <v>244</v>
      </c>
      <c r="D96" s="149">
        <v>226</v>
      </c>
      <c r="E96" s="149"/>
      <c r="F96" s="143">
        <f t="shared" si="31"/>
        <v>0</v>
      </c>
      <c r="G96" s="143">
        <f t="shared" si="32"/>
        <v>0</v>
      </c>
      <c r="H96" s="143">
        <f t="shared" si="33"/>
        <v>0</v>
      </c>
      <c r="I96" s="156"/>
      <c r="J96" s="156"/>
      <c r="K96" s="156"/>
      <c r="L96" s="156"/>
      <c r="M96" s="156"/>
      <c r="N96" s="156"/>
    </row>
    <row r="97" spans="1:14">
      <c r="A97" s="153" t="s">
        <v>445</v>
      </c>
      <c r="B97" s="152" t="s">
        <v>203</v>
      </c>
      <c r="C97" s="149">
        <v>244</v>
      </c>
      <c r="D97" s="149">
        <v>226</v>
      </c>
      <c r="E97" s="144"/>
      <c r="F97" s="143">
        <f t="shared" si="31"/>
        <v>0</v>
      </c>
      <c r="G97" s="143">
        <f t="shared" si="32"/>
        <v>0</v>
      </c>
      <c r="H97" s="143">
        <f t="shared" si="33"/>
        <v>0</v>
      </c>
      <c r="I97" s="154"/>
      <c r="J97" s="154"/>
      <c r="K97" s="154"/>
      <c r="L97" s="154"/>
      <c r="M97" s="154"/>
      <c r="N97" s="154"/>
    </row>
    <row r="98" spans="1:14">
      <c r="A98" s="153" t="s">
        <v>444</v>
      </c>
      <c r="B98" s="152" t="s">
        <v>201</v>
      </c>
      <c r="C98" s="149">
        <v>244</v>
      </c>
      <c r="D98" s="149">
        <v>227</v>
      </c>
      <c r="E98" s="144"/>
      <c r="F98" s="143">
        <f t="shared" si="31"/>
        <v>0</v>
      </c>
      <c r="G98" s="143">
        <f t="shared" si="32"/>
        <v>0</v>
      </c>
      <c r="H98" s="143">
        <f t="shared" si="33"/>
        <v>0</v>
      </c>
      <c r="I98" s="154"/>
      <c r="J98" s="154"/>
      <c r="K98" s="154"/>
      <c r="L98" s="154"/>
      <c r="M98" s="154"/>
      <c r="N98" s="154"/>
    </row>
    <row r="99" spans="1:14" ht="25.5">
      <c r="A99" s="153" t="s">
        <v>443</v>
      </c>
      <c r="B99" s="152" t="s">
        <v>143</v>
      </c>
      <c r="C99" s="149">
        <v>244</v>
      </c>
      <c r="D99" s="149">
        <v>228</v>
      </c>
      <c r="E99" s="144"/>
      <c r="F99" s="143">
        <f t="shared" si="31"/>
        <v>0</v>
      </c>
      <c r="G99" s="143">
        <f t="shared" si="32"/>
        <v>0</v>
      </c>
      <c r="H99" s="143">
        <f t="shared" si="33"/>
        <v>0</v>
      </c>
      <c r="I99" s="154"/>
      <c r="J99" s="154"/>
      <c r="K99" s="154"/>
      <c r="L99" s="154"/>
      <c r="M99" s="154"/>
      <c r="N99" s="154"/>
    </row>
    <row r="100" spans="1:14" ht="51">
      <c r="A100" s="153" t="s">
        <v>442</v>
      </c>
      <c r="B100" s="152" t="s">
        <v>198</v>
      </c>
      <c r="C100" s="149">
        <v>244</v>
      </c>
      <c r="D100" s="149">
        <v>229</v>
      </c>
      <c r="E100" s="144"/>
      <c r="F100" s="143">
        <f t="shared" si="31"/>
        <v>0</v>
      </c>
      <c r="G100" s="143">
        <f t="shared" si="32"/>
        <v>0</v>
      </c>
      <c r="H100" s="143">
        <f t="shared" si="33"/>
        <v>0</v>
      </c>
      <c r="I100" s="154"/>
      <c r="J100" s="154"/>
      <c r="K100" s="154"/>
      <c r="L100" s="154"/>
      <c r="M100" s="154"/>
      <c r="N100" s="154"/>
    </row>
    <row r="101" spans="1:14" ht="25.5">
      <c r="A101" s="153" t="s">
        <v>441</v>
      </c>
      <c r="B101" s="152" t="s">
        <v>141</v>
      </c>
      <c r="C101" s="149">
        <v>244</v>
      </c>
      <c r="D101" s="149">
        <v>310</v>
      </c>
      <c r="E101" s="144"/>
      <c r="F101" s="143">
        <f t="shared" si="31"/>
        <v>0</v>
      </c>
      <c r="G101" s="143">
        <f t="shared" si="32"/>
        <v>0</v>
      </c>
      <c r="H101" s="143">
        <f t="shared" si="33"/>
        <v>0</v>
      </c>
      <c r="I101" s="143">
        <f t="shared" ref="I101:N101" si="34">SUM(I103:I107)</f>
        <v>0</v>
      </c>
      <c r="J101" s="143">
        <f t="shared" si="34"/>
        <v>0</v>
      </c>
      <c r="K101" s="143">
        <f t="shared" si="34"/>
        <v>0</v>
      </c>
      <c r="L101" s="143">
        <f t="shared" si="34"/>
        <v>0</v>
      </c>
      <c r="M101" s="143">
        <f t="shared" si="34"/>
        <v>0</v>
      </c>
      <c r="N101" s="143">
        <f t="shared" si="34"/>
        <v>0</v>
      </c>
    </row>
    <row r="102" spans="1:14">
      <c r="A102" s="153"/>
      <c r="B102" s="152" t="s">
        <v>61</v>
      </c>
      <c r="C102" s="149" t="s">
        <v>98</v>
      </c>
      <c r="D102" s="149" t="s">
        <v>98</v>
      </c>
      <c r="E102" s="149" t="s">
        <v>98</v>
      </c>
      <c r="F102" s="148" t="s">
        <v>98</v>
      </c>
      <c r="G102" s="148" t="s">
        <v>98</v>
      </c>
      <c r="H102" s="148" t="s">
        <v>98</v>
      </c>
      <c r="I102" s="147" t="s">
        <v>98</v>
      </c>
      <c r="J102" s="147" t="s">
        <v>98</v>
      </c>
      <c r="K102" s="147" t="s">
        <v>98</v>
      </c>
      <c r="L102" s="147" t="s">
        <v>98</v>
      </c>
      <c r="M102" s="147" t="s">
        <v>98</v>
      </c>
      <c r="N102" s="147" t="s">
        <v>98</v>
      </c>
    </row>
    <row r="103" spans="1:14">
      <c r="A103" s="153" t="s">
        <v>440</v>
      </c>
      <c r="B103" s="152" t="s">
        <v>195</v>
      </c>
      <c r="C103" s="149">
        <v>244</v>
      </c>
      <c r="D103" s="149">
        <v>310</v>
      </c>
      <c r="E103" s="155"/>
      <c r="F103" s="143">
        <f t="shared" ref="F103:H109" si="35">I103+L103</f>
        <v>0</v>
      </c>
      <c r="G103" s="143">
        <f t="shared" si="35"/>
        <v>0</v>
      </c>
      <c r="H103" s="143">
        <f t="shared" si="35"/>
        <v>0</v>
      </c>
      <c r="I103" s="154"/>
      <c r="J103" s="154"/>
      <c r="K103" s="154"/>
      <c r="L103" s="154"/>
      <c r="M103" s="154"/>
      <c r="N103" s="154"/>
    </row>
    <row r="104" spans="1:14">
      <c r="A104" s="153" t="s">
        <v>439</v>
      </c>
      <c r="B104" s="152" t="s">
        <v>193</v>
      </c>
      <c r="C104" s="149">
        <v>244</v>
      </c>
      <c r="D104" s="149">
        <v>310</v>
      </c>
      <c r="E104" s="155"/>
      <c r="F104" s="143">
        <f t="shared" si="35"/>
        <v>0</v>
      </c>
      <c r="G104" s="143">
        <f t="shared" si="35"/>
        <v>0</v>
      </c>
      <c r="H104" s="143">
        <f t="shared" si="35"/>
        <v>0</v>
      </c>
      <c r="I104" s="154"/>
      <c r="J104" s="154"/>
      <c r="K104" s="154"/>
      <c r="L104" s="154"/>
      <c r="M104" s="154"/>
      <c r="N104" s="154"/>
    </row>
    <row r="105" spans="1:14">
      <c r="A105" s="153" t="s">
        <v>438</v>
      </c>
      <c r="B105" s="152" t="s">
        <v>191</v>
      </c>
      <c r="C105" s="149">
        <v>244</v>
      </c>
      <c r="D105" s="149">
        <v>310</v>
      </c>
      <c r="E105" s="155"/>
      <c r="F105" s="143">
        <f t="shared" si="35"/>
        <v>0</v>
      </c>
      <c r="G105" s="143">
        <f t="shared" si="35"/>
        <v>0</v>
      </c>
      <c r="H105" s="143">
        <f t="shared" si="35"/>
        <v>0</v>
      </c>
      <c r="I105" s="154"/>
      <c r="J105" s="154"/>
      <c r="K105" s="154"/>
      <c r="L105" s="154"/>
      <c r="M105" s="154"/>
      <c r="N105" s="154"/>
    </row>
    <row r="106" spans="1:14" ht="25.5">
      <c r="A106" s="153" t="s">
        <v>434</v>
      </c>
      <c r="B106" s="152" t="s">
        <v>189</v>
      </c>
      <c r="C106" s="149">
        <v>244</v>
      </c>
      <c r="D106" s="149">
        <v>310</v>
      </c>
      <c r="E106" s="145"/>
      <c r="F106" s="143">
        <f t="shared" si="35"/>
        <v>0</v>
      </c>
      <c r="G106" s="143">
        <f t="shared" si="35"/>
        <v>0</v>
      </c>
      <c r="H106" s="143">
        <f t="shared" si="35"/>
        <v>0</v>
      </c>
      <c r="I106" s="151"/>
      <c r="J106" s="151"/>
      <c r="K106" s="151"/>
      <c r="L106" s="151"/>
      <c r="M106" s="151"/>
      <c r="N106" s="151"/>
    </row>
    <row r="107" spans="1:14">
      <c r="A107" s="153" t="s">
        <v>433</v>
      </c>
      <c r="B107" s="152" t="s">
        <v>187</v>
      </c>
      <c r="C107" s="149">
        <v>244</v>
      </c>
      <c r="D107" s="149">
        <v>310</v>
      </c>
      <c r="E107" s="155"/>
      <c r="F107" s="143">
        <f t="shared" si="35"/>
        <v>0</v>
      </c>
      <c r="G107" s="143">
        <f t="shared" si="35"/>
        <v>0</v>
      </c>
      <c r="H107" s="143">
        <f t="shared" si="35"/>
        <v>0</v>
      </c>
      <c r="I107" s="154"/>
      <c r="J107" s="154"/>
      <c r="K107" s="154"/>
      <c r="L107" s="154"/>
      <c r="M107" s="154"/>
      <c r="N107" s="154"/>
    </row>
    <row r="108" spans="1:14" ht="25.5">
      <c r="A108" s="153" t="s">
        <v>429</v>
      </c>
      <c r="B108" s="152" t="s">
        <v>185</v>
      </c>
      <c r="C108" s="149">
        <v>244</v>
      </c>
      <c r="D108" s="149">
        <v>320</v>
      </c>
      <c r="E108" s="145"/>
      <c r="F108" s="143">
        <f t="shared" si="35"/>
        <v>0</v>
      </c>
      <c r="G108" s="143">
        <f t="shared" si="35"/>
        <v>0</v>
      </c>
      <c r="H108" s="143">
        <f t="shared" si="35"/>
        <v>0</v>
      </c>
      <c r="I108" s="154"/>
      <c r="J108" s="154"/>
      <c r="K108" s="154"/>
      <c r="L108" s="154"/>
      <c r="M108" s="154"/>
      <c r="N108" s="154"/>
    </row>
    <row r="109" spans="1:14" ht="25.5">
      <c r="A109" s="108" t="s">
        <v>428</v>
      </c>
      <c r="B109" s="146" t="s">
        <v>183</v>
      </c>
      <c r="C109" s="145">
        <v>244</v>
      </c>
      <c r="D109" s="145">
        <v>340</v>
      </c>
      <c r="E109" s="155"/>
      <c r="F109" s="143">
        <f t="shared" si="35"/>
        <v>0</v>
      </c>
      <c r="G109" s="143">
        <f t="shared" si="35"/>
        <v>0</v>
      </c>
      <c r="H109" s="143">
        <f t="shared" si="35"/>
        <v>0</v>
      </c>
      <c r="I109" s="143">
        <f t="shared" ref="I109:N109" si="36">SUM(I111:I118)</f>
        <v>0</v>
      </c>
      <c r="J109" s="143">
        <f t="shared" si="36"/>
        <v>0</v>
      </c>
      <c r="K109" s="143">
        <f t="shared" si="36"/>
        <v>0</v>
      </c>
      <c r="L109" s="143">
        <f t="shared" si="36"/>
        <v>0</v>
      </c>
      <c r="M109" s="143">
        <f t="shared" si="36"/>
        <v>0</v>
      </c>
      <c r="N109" s="143">
        <f t="shared" si="36"/>
        <v>0</v>
      </c>
    </row>
    <row r="110" spans="1:14">
      <c r="A110" s="108"/>
      <c r="B110" s="146" t="s">
        <v>61</v>
      </c>
      <c r="C110" s="145" t="s">
        <v>98</v>
      </c>
      <c r="D110" s="145" t="s">
        <v>98</v>
      </c>
      <c r="E110" s="149" t="s">
        <v>98</v>
      </c>
      <c r="F110" s="148" t="s">
        <v>98</v>
      </c>
      <c r="G110" s="148" t="s">
        <v>98</v>
      </c>
      <c r="H110" s="148" t="s">
        <v>98</v>
      </c>
      <c r="I110" s="147" t="s">
        <v>98</v>
      </c>
      <c r="J110" s="147" t="s">
        <v>98</v>
      </c>
      <c r="K110" s="147" t="s">
        <v>98</v>
      </c>
      <c r="L110" s="147" t="s">
        <v>98</v>
      </c>
      <c r="M110" s="147" t="s">
        <v>98</v>
      </c>
      <c r="N110" s="147" t="s">
        <v>98</v>
      </c>
    </row>
    <row r="111" spans="1:14" ht="51">
      <c r="A111" s="153" t="s">
        <v>437</v>
      </c>
      <c r="B111" s="152" t="s">
        <v>181</v>
      </c>
      <c r="C111" s="149">
        <v>244</v>
      </c>
      <c r="D111" s="149">
        <v>341</v>
      </c>
      <c r="E111" s="155"/>
      <c r="F111" s="143">
        <f t="shared" ref="F111:F121" si="37">I111+L111</f>
        <v>0</v>
      </c>
      <c r="G111" s="143">
        <f t="shared" ref="G111:G121" si="38">J111+M111</f>
        <v>0</v>
      </c>
      <c r="H111" s="143">
        <f t="shared" ref="H111:H121" si="39">K111+N111</f>
        <v>0</v>
      </c>
      <c r="I111" s="154"/>
      <c r="J111" s="154"/>
      <c r="K111" s="154"/>
      <c r="L111" s="154"/>
      <c r="M111" s="154"/>
      <c r="N111" s="154"/>
    </row>
    <row r="112" spans="1:14" ht="25.5">
      <c r="A112" s="153" t="s">
        <v>436</v>
      </c>
      <c r="B112" s="152" t="s">
        <v>179</v>
      </c>
      <c r="C112" s="149">
        <v>244</v>
      </c>
      <c r="D112" s="149">
        <v>342</v>
      </c>
      <c r="E112" s="155"/>
      <c r="F112" s="143">
        <f t="shared" si="37"/>
        <v>0</v>
      </c>
      <c r="G112" s="143">
        <f t="shared" si="38"/>
        <v>0</v>
      </c>
      <c r="H112" s="143">
        <f t="shared" si="39"/>
        <v>0</v>
      </c>
      <c r="I112" s="154"/>
      <c r="J112" s="154"/>
      <c r="K112" s="154"/>
      <c r="L112" s="154"/>
      <c r="M112" s="154"/>
      <c r="N112" s="154"/>
    </row>
    <row r="113" spans="1:17" ht="25.5">
      <c r="A113" s="153" t="s">
        <v>435</v>
      </c>
      <c r="B113" s="152" t="s">
        <v>177</v>
      </c>
      <c r="C113" s="149">
        <v>244</v>
      </c>
      <c r="D113" s="149">
        <v>343</v>
      </c>
      <c r="E113" s="155"/>
      <c r="F113" s="143">
        <f t="shared" si="37"/>
        <v>0</v>
      </c>
      <c r="G113" s="143">
        <f t="shared" si="38"/>
        <v>0</v>
      </c>
      <c r="H113" s="143">
        <f t="shared" si="39"/>
        <v>0</v>
      </c>
      <c r="I113" s="154"/>
      <c r="J113" s="154"/>
      <c r="K113" s="154"/>
      <c r="L113" s="154"/>
      <c r="M113" s="154"/>
      <c r="N113" s="154"/>
    </row>
    <row r="114" spans="1:17" ht="25.5">
      <c r="A114" s="153" t="s">
        <v>434</v>
      </c>
      <c r="B114" s="152" t="s">
        <v>175</v>
      </c>
      <c r="C114" s="149">
        <v>244</v>
      </c>
      <c r="D114" s="149">
        <v>344</v>
      </c>
      <c r="E114" s="155"/>
      <c r="F114" s="143">
        <f t="shared" si="37"/>
        <v>0</v>
      </c>
      <c r="G114" s="143">
        <f t="shared" si="38"/>
        <v>0</v>
      </c>
      <c r="H114" s="143">
        <f t="shared" si="39"/>
        <v>0</v>
      </c>
      <c r="I114" s="154"/>
      <c r="J114" s="154"/>
      <c r="K114" s="154"/>
      <c r="L114" s="154"/>
      <c r="M114" s="154"/>
      <c r="N114" s="154"/>
    </row>
    <row r="115" spans="1:17" ht="25.5">
      <c r="A115" s="153" t="s">
        <v>433</v>
      </c>
      <c r="B115" s="152" t="s">
        <v>173</v>
      </c>
      <c r="C115" s="149">
        <v>244</v>
      </c>
      <c r="D115" s="149">
        <v>345</v>
      </c>
      <c r="E115" s="155"/>
      <c r="F115" s="143">
        <f t="shared" si="37"/>
        <v>0</v>
      </c>
      <c r="G115" s="143">
        <f t="shared" si="38"/>
        <v>0</v>
      </c>
      <c r="H115" s="143">
        <f t="shared" si="39"/>
        <v>0</v>
      </c>
      <c r="I115" s="154"/>
      <c r="J115" s="154"/>
      <c r="K115" s="154"/>
      <c r="L115" s="154"/>
      <c r="M115" s="154"/>
      <c r="N115" s="154"/>
    </row>
    <row r="116" spans="1:17" ht="25.5">
      <c r="A116" s="153" t="s">
        <v>432</v>
      </c>
      <c r="B116" s="152" t="s">
        <v>171</v>
      </c>
      <c r="C116" s="149">
        <v>244</v>
      </c>
      <c r="D116" s="149">
        <v>346</v>
      </c>
      <c r="E116" s="144"/>
      <c r="F116" s="143">
        <f t="shared" si="37"/>
        <v>0</v>
      </c>
      <c r="G116" s="143">
        <f t="shared" si="38"/>
        <v>0</v>
      </c>
      <c r="H116" s="143">
        <f t="shared" si="39"/>
        <v>0</v>
      </c>
      <c r="I116" s="154"/>
      <c r="J116" s="154"/>
      <c r="K116" s="154"/>
      <c r="L116" s="154"/>
      <c r="M116" s="154"/>
      <c r="N116" s="154"/>
    </row>
    <row r="117" spans="1:17" ht="38.25">
      <c r="A117" s="153" t="s">
        <v>431</v>
      </c>
      <c r="B117" s="152" t="s">
        <v>169</v>
      </c>
      <c r="C117" s="149">
        <v>244</v>
      </c>
      <c r="D117" s="149">
        <v>347</v>
      </c>
      <c r="E117" s="144"/>
      <c r="F117" s="143">
        <f t="shared" si="37"/>
        <v>0</v>
      </c>
      <c r="G117" s="143">
        <f t="shared" si="38"/>
        <v>0</v>
      </c>
      <c r="H117" s="143">
        <f t="shared" si="39"/>
        <v>0</v>
      </c>
      <c r="I117" s="154"/>
      <c r="J117" s="154"/>
      <c r="K117" s="154"/>
      <c r="L117" s="154"/>
      <c r="M117" s="154"/>
      <c r="N117" s="154"/>
    </row>
    <row r="118" spans="1:17" ht="38.25">
      <c r="A118" s="153" t="s">
        <v>430</v>
      </c>
      <c r="B118" s="152" t="s">
        <v>167</v>
      </c>
      <c r="C118" s="149">
        <v>244</v>
      </c>
      <c r="D118" s="149">
        <v>349</v>
      </c>
      <c r="E118" s="144"/>
      <c r="F118" s="143">
        <f t="shared" si="37"/>
        <v>0</v>
      </c>
      <c r="G118" s="143">
        <f t="shared" si="38"/>
        <v>0</v>
      </c>
      <c r="H118" s="143">
        <f t="shared" si="39"/>
        <v>0</v>
      </c>
      <c r="I118" s="154"/>
      <c r="J118" s="154"/>
      <c r="K118" s="154"/>
      <c r="L118" s="154"/>
      <c r="M118" s="154"/>
      <c r="N118" s="154"/>
    </row>
    <row r="119" spans="1:17" ht="63.75">
      <c r="A119" s="153" t="s">
        <v>429</v>
      </c>
      <c r="B119" s="152" t="s">
        <v>165</v>
      </c>
      <c r="C119" s="149">
        <v>244</v>
      </c>
      <c r="D119" s="149">
        <v>352</v>
      </c>
      <c r="E119" s="144"/>
      <c r="F119" s="143">
        <f t="shared" si="37"/>
        <v>0</v>
      </c>
      <c r="G119" s="143">
        <f t="shared" si="38"/>
        <v>0</v>
      </c>
      <c r="H119" s="143">
        <f t="shared" si="39"/>
        <v>0</v>
      </c>
      <c r="I119" s="142"/>
      <c r="J119" s="142"/>
      <c r="K119" s="142"/>
      <c r="L119" s="142"/>
      <c r="M119" s="142"/>
      <c r="N119" s="142"/>
    </row>
    <row r="120" spans="1:17" ht="63.75">
      <c r="A120" s="153" t="s">
        <v>428</v>
      </c>
      <c r="B120" s="152" t="s">
        <v>163</v>
      </c>
      <c r="C120" s="149">
        <v>244</v>
      </c>
      <c r="D120" s="149">
        <v>353</v>
      </c>
      <c r="E120" s="145"/>
      <c r="F120" s="143">
        <f t="shared" si="37"/>
        <v>0</v>
      </c>
      <c r="G120" s="143">
        <f t="shared" si="38"/>
        <v>0</v>
      </c>
      <c r="H120" s="143">
        <f t="shared" si="39"/>
        <v>0</v>
      </c>
      <c r="I120" s="151"/>
      <c r="J120" s="151"/>
      <c r="K120" s="151"/>
      <c r="L120" s="151"/>
      <c r="M120" s="151"/>
      <c r="N120" s="151"/>
    </row>
    <row r="121" spans="1:17" ht="51">
      <c r="A121" s="108" t="s">
        <v>67</v>
      </c>
      <c r="B121" s="146" t="s">
        <v>145</v>
      </c>
      <c r="C121" s="145">
        <v>407</v>
      </c>
      <c r="D121" s="145" t="s">
        <v>98</v>
      </c>
      <c r="E121" s="144"/>
      <c r="F121" s="143">
        <f t="shared" si="37"/>
        <v>0</v>
      </c>
      <c r="G121" s="143">
        <f t="shared" si="38"/>
        <v>0</v>
      </c>
      <c r="H121" s="143">
        <f t="shared" si="39"/>
        <v>0</v>
      </c>
      <c r="I121" s="150">
        <f t="shared" ref="I121:N121" si="40">SUM(I123:I124)</f>
        <v>0</v>
      </c>
      <c r="J121" s="150">
        <f t="shared" si="40"/>
        <v>0</v>
      </c>
      <c r="K121" s="150">
        <f t="shared" si="40"/>
        <v>0</v>
      </c>
      <c r="L121" s="150">
        <f t="shared" si="40"/>
        <v>0</v>
      </c>
      <c r="M121" s="150">
        <f t="shared" si="40"/>
        <v>0</v>
      </c>
      <c r="N121" s="150">
        <f t="shared" si="40"/>
        <v>0</v>
      </c>
    </row>
    <row r="122" spans="1:17">
      <c r="A122" s="108"/>
      <c r="B122" s="146" t="s">
        <v>130</v>
      </c>
      <c r="C122" s="145" t="s">
        <v>98</v>
      </c>
      <c r="D122" s="145" t="s">
        <v>98</v>
      </c>
      <c r="E122" s="149" t="s">
        <v>98</v>
      </c>
      <c r="F122" s="148" t="s">
        <v>98</v>
      </c>
      <c r="G122" s="148" t="s">
        <v>98</v>
      </c>
      <c r="H122" s="148" t="s">
        <v>98</v>
      </c>
      <c r="I122" s="147" t="s">
        <v>98</v>
      </c>
      <c r="J122" s="147" t="s">
        <v>98</v>
      </c>
      <c r="K122" s="147" t="s">
        <v>98</v>
      </c>
      <c r="L122" s="147" t="s">
        <v>98</v>
      </c>
      <c r="M122" s="147" t="s">
        <v>98</v>
      </c>
      <c r="N122" s="147" t="s">
        <v>98</v>
      </c>
    </row>
    <row r="123" spans="1:17" ht="25.5">
      <c r="A123" s="108" t="s">
        <v>397</v>
      </c>
      <c r="B123" s="146" t="s">
        <v>143</v>
      </c>
      <c r="C123" s="145">
        <v>407</v>
      </c>
      <c r="D123" s="145">
        <v>228</v>
      </c>
      <c r="E123" s="144"/>
      <c r="F123" s="143">
        <f t="shared" ref="F123:H124" si="41">I123+L123</f>
        <v>0</v>
      </c>
      <c r="G123" s="143">
        <f t="shared" si="41"/>
        <v>0</v>
      </c>
      <c r="H123" s="143">
        <f t="shared" si="41"/>
        <v>0</v>
      </c>
      <c r="I123" s="142"/>
      <c r="J123" s="142"/>
      <c r="K123" s="142"/>
      <c r="L123" s="142"/>
      <c r="M123" s="142"/>
      <c r="N123" s="142"/>
    </row>
    <row r="124" spans="1:17" ht="25.5">
      <c r="A124" s="108" t="s">
        <v>379</v>
      </c>
      <c r="B124" s="146" t="s">
        <v>141</v>
      </c>
      <c r="C124" s="145">
        <v>407</v>
      </c>
      <c r="D124" s="145">
        <v>310</v>
      </c>
      <c r="E124" s="144"/>
      <c r="F124" s="143">
        <f t="shared" si="41"/>
        <v>0</v>
      </c>
      <c r="G124" s="143">
        <f t="shared" si="41"/>
        <v>0</v>
      </c>
      <c r="H124" s="143">
        <f t="shared" si="41"/>
        <v>0</v>
      </c>
      <c r="I124" s="142"/>
      <c r="J124" s="142"/>
      <c r="K124" s="142"/>
      <c r="L124" s="142"/>
      <c r="M124" s="142"/>
      <c r="N124" s="142"/>
    </row>
    <row r="125" spans="1:17">
      <c r="A125" s="141"/>
    </row>
    <row r="126" spans="1:17" s="136" customFormat="1" ht="23.25" customHeight="1">
      <c r="B126" s="530" t="s">
        <v>97</v>
      </c>
      <c r="C126" s="530"/>
      <c r="D126" s="530"/>
      <c r="E126" s="530"/>
      <c r="F126" s="530"/>
      <c r="G126" s="530"/>
      <c r="H126" s="530"/>
      <c r="I126" s="530"/>
      <c r="J126" s="530"/>
      <c r="K126" s="134" t="s">
        <v>93</v>
      </c>
      <c r="L126" s="134"/>
      <c r="M126" s="531"/>
      <c r="N126" s="531"/>
      <c r="O126" s="134"/>
      <c r="P126" s="1"/>
      <c r="Q126" s="1"/>
    </row>
    <row r="127" spans="1:17" s="136" customFormat="1" ht="11.25" customHeight="1">
      <c r="B127" s="134"/>
      <c r="C127" s="134"/>
      <c r="D127" s="134"/>
      <c r="E127" s="134"/>
      <c r="F127" s="134"/>
      <c r="G127" s="134"/>
      <c r="H127" s="134"/>
      <c r="I127" s="134"/>
      <c r="J127" s="134"/>
      <c r="K127" s="140" t="s">
        <v>32</v>
      </c>
      <c r="L127" s="134"/>
      <c r="M127" s="529" t="s">
        <v>91</v>
      </c>
      <c r="N127" s="529"/>
      <c r="O127" s="134"/>
    </row>
    <row r="128" spans="1:17" s="136" customFormat="1" ht="12.75">
      <c r="B128" s="530" t="s">
        <v>96</v>
      </c>
      <c r="C128" s="530"/>
      <c r="D128" s="530"/>
      <c r="E128" s="530"/>
      <c r="F128" s="530"/>
      <c r="G128" s="530"/>
      <c r="H128" s="530"/>
      <c r="I128" s="530"/>
      <c r="J128" s="530"/>
      <c r="K128" s="137" t="s">
        <v>93</v>
      </c>
      <c r="L128" s="134"/>
      <c r="M128" s="531"/>
      <c r="N128" s="531"/>
      <c r="O128" s="134"/>
    </row>
    <row r="129" spans="2:15" s="136" customFormat="1" ht="12.75">
      <c r="B129" s="134"/>
      <c r="C129" s="134"/>
      <c r="D129" s="134"/>
      <c r="E129" s="134"/>
      <c r="F129" s="134"/>
      <c r="G129" s="134"/>
      <c r="H129" s="134"/>
      <c r="I129" s="134"/>
      <c r="J129" s="134"/>
      <c r="K129" s="137" t="s">
        <v>32</v>
      </c>
      <c r="L129" s="134"/>
      <c r="M129" s="529" t="s">
        <v>91</v>
      </c>
      <c r="N129" s="529"/>
      <c r="O129" s="134"/>
    </row>
    <row r="130" spans="2:15" s="136" customFormat="1" ht="12.75">
      <c r="B130" s="530" t="s">
        <v>95</v>
      </c>
      <c r="C130" s="530"/>
      <c r="D130" s="530"/>
      <c r="E130" s="530"/>
      <c r="F130" s="530"/>
      <c r="G130" s="530"/>
      <c r="H130" s="530"/>
      <c r="I130" s="530"/>
      <c r="J130" s="530"/>
      <c r="K130" s="137" t="s">
        <v>93</v>
      </c>
      <c r="L130" s="134"/>
      <c r="M130" s="531"/>
      <c r="N130" s="531"/>
      <c r="O130" s="134"/>
    </row>
    <row r="131" spans="2:15" s="136" customFormat="1" ht="12.75">
      <c r="B131" s="134"/>
      <c r="C131" s="134"/>
      <c r="D131" s="134"/>
      <c r="E131" s="134"/>
      <c r="F131" s="134"/>
      <c r="G131" s="134"/>
      <c r="H131" s="134"/>
      <c r="I131" s="134"/>
      <c r="J131" s="134"/>
      <c r="K131" s="137" t="s">
        <v>32</v>
      </c>
      <c r="L131" s="134"/>
      <c r="M131" s="529" t="s">
        <v>91</v>
      </c>
      <c r="N131" s="529"/>
      <c r="O131" s="134"/>
    </row>
    <row r="132" spans="2:15" s="136" customFormat="1" ht="12.75">
      <c r="B132" s="530" t="s">
        <v>94</v>
      </c>
      <c r="C132" s="530"/>
      <c r="D132" s="530"/>
      <c r="E132" s="530"/>
      <c r="F132" s="134"/>
      <c r="G132" s="134"/>
      <c r="H132" s="134"/>
      <c r="I132" s="134"/>
      <c r="J132" s="134"/>
      <c r="K132" s="137" t="s">
        <v>93</v>
      </c>
      <c r="L132" s="134"/>
      <c r="M132" s="531"/>
      <c r="N132" s="531"/>
      <c r="O132" s="134"/>
    </row>
    <row r="133" spans="2:15" s="136" customFormat="1" ht="12" customHeight="1">
      <c r="B133" s="173" t="s">
        <v>92</v>
      </c>
      <c r="C133" s="173"/>
      <c r="D133" s="173"/>
      <c r="E133" s="138"/>
      <c r="F133" s="134"/>
      <c r="G133" s="134"/>
      <c r="H133" s="134"/>
      <c r="I133" s="134"/>
      <c r="J133" s="134"/>
      <c r="K133" s="137" t="s">
        <v>32</v>
      </c>
      <c r="L133" s="134"/>
      <c r="M133" s="529" t="s">
        <v>91</v>
      </c>
      <c r="N133" s="529"/>
      <c r="O133" s="134"/>
    </row>
    <row r="134" spans="2:15" s="136" customFormat="1" ht="12.75">
      <c r="B134" s="134" t="s">
        <v>22</v>
      </c>
      <c r="C134" s="134"/>
      <c r="D134" s="134"/>
      <c r="E134" s="135"/>
      <c r="F134" s="134"/>
      <c r="G134" s="135"/>
      <c r="H134" s="135"/>
      <c r="I134" s="134"/>
      <c r="J134" s="134"/>
      <c r="K134" s="134"/>
      <c r="L134" s="134"/>
      <c r="M134" s="134"/>
      <c r="N134" s="134"/>
      <c r="O134" s="134"/>
    </row>
    <row r="135" spans="2:15">
      <c r="B135" s="134"/>
      <c r="C135" s="134"/>
      <c r="D135" s="134"/>
      <c r="E135" s="134"/>
      <c r="F135" s="134"/>
      <c r="G135" s="135"/>
      <c r="H135" s="135"/>
      <c r="I135" s="134"/>
      <c r="J135" s="134"/>
      <c r="K135" s="134"/>
      <c r="L135" s="134"/>
      <c r="M135" s="134"/>
      <c r="N135" s="134"/>
      <c r="O135" s="134"/>
    </row>
  </sheetData>
  <mergeCells count="24">
    <mergeCell ref="A4:A7"/>
    <mergeCell ref="B1:N1"/>
    <mergeCell ref="B4:B7"/>
    <mergeCell ref="E4:E7"/>
    <mergeCell ref="F4:N4"/>
    <mergeCell ref="F5:H6"/>
    <mergeCell ref="I5:N5"/>
    <mergeCell ref="F2:N2"/>
    <mergeCell ref="I6:K6"/>
    <mergeCell ref="L6:N6"/>
    <mergeCell ref="C4:C7"/>
    <mergeCell ref="D4:D7"/>
    <mergeCell ref="M133:N133"/>
    <mergeCell ref="B126:J126"/>
    <mergeCell ref="B128:J128"/>
    <mergeCell ref="B130:J130"/>
    <mergeCell ref="B132:E132"/>
    <mergeCell ref="M127:N127"/>
    <mergeCell ref="M132:N132"/>
    <mergeCell ref="M129:N129"/>
    <mergeCell ref="M128:N128"/>
    <mergeCell ref="M126:N126"/>
    <mergeCell ref="M131:N131"/>
    <mergeCell ref="M130:N130"/>
  </mergeCells>
  <pageMargins left="0.70866141732283472" right="0.39370078740157483" top="0.35433070866141736" bottom="0.35433070866141736" header="0.31496062992125984" footer="0.31496062992125984"/>
  <pageSetup paperSize="9" scale="65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10.42578125" style="1" customWidth="1"/>
    <col min="2" max="2" width="31.140625" style="1" customWidth="1"/>
    <col min="3" max="3" width="6.5703125" style="1" customWidth="1"/>
    <col min="4" max="4" width="9.28515625" style="1" customWidth="1"/>
    <col min="5" max="5" width="6.7109375" style="1" customWidth="1"/>
    <col min="6" max="6" width="14.7109375" style="1" customWidth="1"/>
    <col min="7" max="8" width="14.7109375" style="2" customWidth="1"/>
    <col min="9" max="14" width="14.7109375" style="1" customWidth="1"/>
    <col min="15" max="17" width="17.42578125" style="1" customWidth="1"/>
    <col min="18" max="19" width="17.28515625" style="1" customWidth="1"/>
    <col min="20" max="16384" width="9.140625" style="1"/>
  </cols>
  <sheetData>
    <row r="1" spans="1:14">
      <c r="A1" s="165"/>
      <c r="B1" s="499" t="s">
        <v>521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>
      <c r="A2" s="165"/>
      <c r="B2" s="175"/>
      <c r="C2" s="175"/>
      <c r="D2" s="175"/>
      <c r="E2" s="175"/>
      <c r="F2" s="499" t="s">
        <v>530</v>
      </c>
      <c r="G2" s="499"/>
      <c r="H2" s="499"/>
      <c r="I2" s="499"/>
      <c r="J2" s="499"/>
      <c r="K2" s="180"/>
      <c r="L2" s="180"/>
      <c r="M2" s="180"/>
      <c r="N2" s="180"/>
    </row>
    <row r="3" spans="1:14">
      <c r="A3" s="165"/>
      <c r="B3" s="166"/>
      <c r="C3" s="166"/>
      <c r="D3" s="166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>
      <c r="A4" s="504" t="s">
        <v>89</v>
      </c>
      <c r="B4" s="504" t="s">
        <v>88</v>
      </c>
      <c r="C4" s="528" t="s">
        <v>519</v>
      </c>
      <c r="D4" s="504" t="s">
        <v>425</v>
      </c>
      <c r="E4" s="521" t="s">
        <v>518</v>
      </c>
      <c r="F4" s="522" t="s">
        <v>517</v>
      </c>
      <c r="G4" s="522"/>
      <c r="H4" s="522"/>
      <c r="I4" s="522"/>
      <c r="J4" s="522"/>
      <c r="K4" s="522"/>
      <c r="L4" s="522"/>
      <c r="M4" s="522"/>
      <c r="N4" s="522"/>
    </row>
    <row r="5" spans="1:14">
      <c r="A5" s="504"/>
      <c r="B5" s="504"/>
      <c r="C5" s="528"/>
      <c r="D5" s="504"/>
      <c r="E5" s="521"/>
      <c r="F5" s="523" t="s">
        <v>516</v>
      </c>
      <c r="G5" s="523"/>
      <c r="H5" s="523"/>
      <c r="I5" s="522" t="s">
        <v>130</v>
      </c>
      <c r="J5" s="522"/>
      <c r="K5" s="522"/>
      <c r="L5" s="522"/>
      <c r="M5" s="522"/>
      <c r="N5" s="522"/>
    </row>
    <row r="6" spans="1:14" ht="57.75" customHeight="1">
      <c r="A6" s="504"/>
      <c r="B6" s="504"/>
      <c r="C6" s="528"/>
      <c r="D6" s="504"/>
      <c r="E6" s="521"/>
      <c r="F6" s="523"/>
      <c r="G6" s="523"/>
      <c r="H6" s="523"/>
      <c r="I6" s="525" t="s">
        <v>529</v>
      </c>
      <c r="J6" s="526"/>
      <c r="K6" s="527"/>
      <c r="L6" s="525" t="s">
        <v>528</v>
      </c>
      <c r="M6" s="526"/>
      <c r="N6" s="527"/>
    </row>
    <row r="7" spans="1:14" ht="38.25">
      <c r="A7" s="504"/>
      <c r="B7" s="504"/>
      <c r="C7" s="528"/>
      <c r="D7" s="504"/>
      <c r="E7" s="521"/>
      <c r="F7" s="177" t="s">
        <v>513</v>
      </c>
      <c r="G7" s="177" t="s">
        <v>512</v>
      </c>
      <c r="H7" s="177" t="s">
        <v>511</v>
      </c>
      <c r="I7" s="177" t="s">
        <v>513</v>
      </c>
      <c r="J7" s="177" t="s">
        <v>512</v>
      </c>
      <c r="K7" s="177" t="s">
        <v>511</v>
      </c>
      <c r="L7" s="177" t="s">
        <v>513</v>
      </c>
      <c r="M7" s="177" t="s">
        <v>512</v>
      </c>
      <c r="N7" s="177" t="s">
        <v>511</v>
      </c>
    </row>
    <row r="8" spans="1:14" ht="25.5">
      <c r="A8" s="157"/>
      <c r="B8" s="162" t="s">
        <v>510</v>
      </c>
      <c r="C8" s="149" t="s">
        <v>98</v>
      </c>
      <c r="D8" s="149" t="s">
        <v>98</v>
      </c>
      <c r="E8" s="158" t="s">
        <v>55</v>
      </c>
      <c r="F8" s="143">
        <f t="shared" ref="F8:H10" si="0">I8+L8</f>
        <v>9205584.1600000001</v>
      </c>
      <c r="G8" s="143">
        <f t="shared" si="0"/>
        <v>5586239.8899999997</v>
      </c>
      <c r="H8" s="143">
        <f t="shared" si="0"/>
        <v>5586239.8899999997</v>
      </c>
      <c r="I8" s="143">
        <f t="shared" ref="I8:N8" si="1">I9+I67</f>
        <v>9205584.1600000001</v>
      </c>
      <c r="J8" s="143">
        <f t="shared" si="1"/>
        <v>5586239.8899999997</v>
      </c>
      <c r="K8" s="143">
        <f t="shared" si="1"/>
        <v>5586239.8899999997</v>
      </c>
      <c r="L8" s="143">
        <f t="shared" si="1"/>
        <v>0</v>
      </c>
      <c r="M8" s="143">
        <f t="shared" si="1"/>
        <v>0</v>
      </c>
      <c r="N8" s="143">
        <f t="shared" si="1"/>
        <v>0</v>
      </c>
    </row>
    <row r="9" spans="1:14" ht="38.25">
      <c r="A9" s="163" t="s">
        <v>415</v>
      </c>
      <c r="B9" s="162" t="s">
        <v>509</v>
      </c>
      <c r="C9" s="149" t="s">
        <v>98</v>
      </c>
      <c r="D9" s="149" t="s">
        <v>98</v>
      </c>
      <c r="E9" s="158" t="s">
        <v>55</v>
      </c>
      <c r="F9" s="143">
        <f t="shared" si="0"/>
        <v>4626470.3</v>
      </c>
      <c r="G9" s="143">
        <f t="shared" si="0"/>
        <v>0</v>
      </c>
      <c r="H9" s="143">
        <f t="shared" si="0"/>
        <v>0</v>
      </c>
      <c r="I9" s="143">
        <f t="shared" ref="I9:N9" si="2">I10+I19+I63</f>
        <v>4626470.3</v>
      </c>
      <c r="J9" s="143">
        <f t="shared" si="2"/>
        <v>0</v>
      </c>
      <c r="K9" s="143">
        <f t="shared" si="2"/>
        <v>0</v>
      </c>
      <c r="L9" s="143">
        <f t="shared" si="2"/>
        <v>0</v>
      </c>
      <c r="M9" s="143">
        <f t="shared" si="2"/>
        <v>0</v>
      </c>
      <c r="N9" s="143">
        <f t="shared" si="2"/>
        <v>0</v>
      </c>
    </row>
    <row r="10" spans="1:14" ht="51">
      <c r="A10" s="108" t="s">
        <v>84</v>
      </c>
      <c r="B10" s="146" t="s">
        <v>246</v>
      </c>
      <c r="C10" s="145">
        <v>243</v>
      </c>
      <c r="D10" s="145" t="s">
        <v>98</v>
      </c>
      <c r="E10" s="158"/>
      <c r="F10" s="143">
        <f t="shared" si="0"/>
        <v>0</v>
      </c>
      <c r="G10" s="143">
        <f t="shared" si="0"/>
        <v>0</v>
      </c>
      <c r="H10" s="143">
        <f t="shared" si="0"/>
        <v>0</v>
      </c>
      <c r="I10" s="143">
        <f t="shared" ref="I10:N10" si="3">I12+I16+I17+I18</f>
        <v>0</v>
      </c>
      <c r="J10" s="143">
        <f t="shared" si="3"/>
        <v>0</v>
      </c>
      <c r="K10" s="143">
        <f t="shared" si="3"/>
        <v>0</v>
      </c>
      <c r="L10" s="143">
        <f t="shared" si="3"/>
        <v>0</v>
      </c>
      <c r="M10" s="143">
        <f t="shared" si="3"/>
        <v>0</v>
      </c>
      <c r="N10" s="143">
        <f t="shared" si="3"/>
        <v>0</v>
      </c>
    </row>
    <row r="11" spans="1:14">
      <c r="A11" s="108"/>
      <c r="B11" s="146" t="s">
        <v>130</v>
      </c>
      <c r="C11" s="145" t="s">
        <v>98</v>
      </c>
      <c r="D11" s="145" t="s">
        <v>98</v>
      </c>
      <c r="E11" s="145" t="s">
        <v>98</v>
      </c>
      <c r="F11" s="147" t="s">
        <v>98</v>
      </c>
      <c r="G11" s="147" t="s">
        <v>98</v>
      </c>
      <c r="H11" s="147" t="s">
        <v>98</v>
      </c>
      <c r="I11" s="147" t="s">
        <v>98</v>
      </c>
      <c r="J11" s="147" t="s">
        <v>98</v>
      </c>
      <c r="K11" s="147" t="s">
        <v>98</v>
      </c>
      <c r="L11" s="147" t="s">
        <v>98</v>
      </c>
      <c r="M11" s="147" t="s">
        <v>98</v>
      </c>
      <c r="N11" s="147" t="s">
        <v>98</v>
      </c>
    </row>
    <row r="12" spans="1:14" ht="25.5">
      <c r="A12" s="108" t="s">
        <v>82</v>
      </c>
      <c r="B12" s="152" t="s">
        <v>226</v>
      </c>
      <c r="C12" s="145">
        <v>243</v>
      </c>
      <c r="D12" s="145">
        <v>225</v>
      </c>
      <c r="E12" s="158"/>
      <c r="F12" s="143">
        <f>I12+L12</f>
        <v>0</v>
      </c>
      <c r="G12" s="143">
        <f>J12+M12</f>
        <v>0</v>
      </c>
      <c r="H12" s="143">
        <f>K12+N12</f>
        <v>0</v>
      </c>
      <c r="I12" s="143">
        <f t="shared" ref="I12:N12" si="4">SUM(I14:I15)</f>
        <v>0</v>
      </c>
      <c r="J12" s="143">
        <f t="shared" si="4"/>
        <v>0</v>
      </c>
      <c r="K12" s="143">
        <f t="shared" si="4"/>
        <v>0</v>
      </c>
      <c r="L12" s="143">
        <f t="shared" si="4"/>
        <v>0</v>
      </c>
      <c r="M12" s="143">
        <f t="shared" si="4"/>
        <v>0</v>
      </c>
      <c r="N12" s="143">
        <f t="shared" si="4"/>
        <v>0</v>
      </c>
    </row>
    <row r="13" spans="1:14">
      <c r="A13" s="108"/>
      <c r="B13" s="152" t="s">
        <v>61</v>
      </c>
      <c r="C13" s="145" t="s">
        <v>98</v>
      </c>
      <c r="D13" s="145" t="s">
        <v>98</v>
      </c>
      <c r="E13" s="145" t="s">
        <v>98</v>
      </c>
      <c r="F13" s="147" t="s">
        <v>98</v>
      </c>
      <c r="G13" s="147" t="s">
        <v>98</v>
      </c>
      <c r="H13" s="147" t="s">
        <v>98</v>
      </c>
      <c r="I13" s="147" t="s">
        <v>98</v>
      </c>
      <c r="J13" s="147" t="s">
        <v>98</v>
      </c>
      <c r="K13" s="147" t="s">
        <v>98</v>
      </c>
      <c r="L13" s="147" t="s">
        <v>98</v>
      </c>
      <c r="M13" s="147" t="s">
        <v>98</v>
      </c>
      <c r="N13" s="147" t="s">
        <v>98</v>
      </c>
    </row>
    <row r="14" spans="1:14">
      <c r="A14" s="108" t="s">
        <v>508</v>
      </c>
      <c r="B14" s="146" t="s">
        <v>243</v>
      </c>
      <c r="C14" s="145">
        <v>243</v>
      </c>
      <c r="D14" s="145">
        <v>225</v>
      </c>
      <c r="E14" s="158"/>
      <c r="F14" s="143">
        <f t="shared" ref="F14:H19" si="5">I14+L14</f>
        <v>0</v>
      </c>
      <c r="G14" s="143">
        <f t="shared" si="5"/>
        <v>0</v>
      </c>
      <c r="H14" s="143">
        <f t="shared" si="5"/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</row>
    <row r="15" spans="1:14" ht="38.25">
      <c r="A15" s="108" t="s">
        <v>507</v>
      </c>
      <c r="B15" s="146" t="s">
        <v>241</v>
      </c>
      <c r="C15" s="145">
        <v>243</v>
      </c>
      <c r="D15" s="145">
        <v>225</v>
      </c>
      <c r="E15" s="149"/>
      <c r="F15" s="143">
        <f t="shared" si="5"/>
        <v>0</v>
      </c>
      <c r="G15" s="143">
        <f t="shared" si="5"/>
        <v>0</v>
      </c>
      <c r="H15" s="143">
        <f t="shared" si="5"/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</row>
    <row r="16" spans="1:14">
      <c r="A16" s="153" t="s">
        <v>506</v>
      </c>
      <c r="B16" s="152" t="s">
        <v>212</v>
      </c>
      <c r="C16" s="149">
        <v>243</v>
      </c>
      <c r="D16" s="149">
        <v>226</v>
      </c>
      <c r="E16" s="158"/>
      <c r="F16" s="143">
        <f t="shared" si="5"/>
        <v>0</v>
      </c>
      <c r="G16" s="143">
        <f t="shared" si="5"/>
        <v>0</v>
      </c>
      <c r="H16" s="143">
        <f t="shared" si="5"/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</row>
    <row r="17" spans="1:256" ht="25.5">
      <c r="A17" s="153" t="s">
        <v>505</v>
      </c>
      <c r="B17" s="152" t="s">
        <v>143</v>
      </c>
      <c r="C17" s="149">
        <v>243</v>
      </c>
      <c r="D17" s="149">
        <v>228</v>
      </c>
      <c r="E17" s="158"/>
      <c r="F17" s="143">
        <f t="shared" si="5"/>
        <v>0</v>
      </c>
      <c r="G17" s="143">
        <f t="shared" si="5"/>
        <v>0</v>
      </c>
      <c r="H17" s="143">
        <f t="shared" si="5"/>
        <v>0</v>
      </c>
      <c r="I17" s="179"/>
      <c r="J17" s="179"/>
      <c r="K17" s="179"/>
      <c r="L17" s="179"/>
      <c r="M17" s="179"/>
      <c r="N17" s="179"/>
    </row>
    <row r="18" spans="1:256" ht="25.5">
      <c r="A18" s="153" t="s">
        <v>504</v>
      </c>
      <c r="B18" s="152" t="s">
        <v>141</v>
      </c>
      <c r="C18" s="149">
        <v>243</v>
      </c>
      <c r="D18" s="149">
        <v>310</v>
      </c>
      <c r="E18" s="158"/>
      <c r="F18" s="143">
        <f t="shared" si="5"/>
        <v>0</v>
      </c>
      <c r="G18" s="143">
        <f t="shared" si="5"/>
        <v>0</v>
      </c>
      <c r="H18" s="143">
        <f t="shared" si="5"/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</row>
    <row r="19" spans="1:256" ht="51">
      <c r="A19" s="153" t="s">
        <v>81</v>
      </c>
      <c r="B19" s="152" t="s">
        <v>236</v>
      </c>
      <c r="C19" s="149">
        <v>244</v>
      </c>
      <c r="D19" s="149" t="s">
        <v>98</v>
      </c>
      <c r="E19" s="158"/>
      <c r="F19" s="143">
        <f t="shared" si="5"/>
        <v>4626470.3</v>
      </c>
      <c r="G19" s="143">
        <f t="shared" si="5"/>
        <v>0</v>
      </c>
      <c r="H19" s="143">
        <f t="shared" si="5"/>
        <v>0</v>
      </c>
      <c r="I19" s="143">
        <f t="shared" ref="I19:N19" si="6">SUM(I21:I25)+I33+I40+I41+I42+I43+I50+I51+I61+I62</f>
        <v>4626470.3</v>
      </c>
      <c r="J19" s="143">
        <f t="shared" si="6"/>
        <v>0</v>
      </c>
      <c r="K19" s="143">
        <f t="shared" si="6"/>
        <v>0</v>
      </c>
      <c r="L19" s="143">
        <f t="shared" si="6"/>
        <v>0</v>
      </c>
      <c r="M19" s="143">
        <f t="shared" si="6"/>
        <v>0</v>
      </c>
      <c r="N19" s="143">
        <f t="shared" si="6"/>
        <v>0</v>
      </c>
    </row>
    <row r="20" spans="1:256">
      <c r="A20" s="153"/>
      <c r="B20" s="152" t="s">
        <v>130</v>
      </c>
      <c r="C20" s="149" t="s">
        <v>98</v>
      </c>
      <c r="D20" s="149" t="s">
        <v>98</v>
      </c>
      <c r="E20" s="149" t="s">
        <v>98</v>
      </c>
      <c r="F20" s="148" t="s">
        <v>98</v>
      </c>
      <c r="G20" s="148" t="s">
        <v>98</v>
      </c>
      <c r="H20" s="148" t="s">
        <v>98</v>
      </c>
      <c r="I20" s="148" t="s">
        <v>98</v>
      </c>
      <c r="J20" s="148" t="s">
        <v>98</v>
      </c>
      <c r="K20" s="148" t="s">
        <v>98</v>
      </c>
      <c r="L20" s="148" t="s">
        <v>98</v>
      </c>
      <c r="M20" s="148" t="s">
        <v>98</v>
      </c>
      <c r="N20" s="148" t="s">
        <v>98</v>
      </c>
    </row>
    <row r="21" spans="1:256">
      <c r="A21" s="153" t="s">
        <v>79</v>
      </c>
      <c r="B21" s="152" t="s">
        <v>234</v>
      </c>
      <c r="C21" s="149">
        <v>244</v>
      </c>
      <c r="D21" s="149">
        <v>221</v>
      </c>
      <c r="E21" s="158"/>
      <c r="F21" s="143">
        <f t="shared" ref="F21:H25" si="7">I21+L21</f>
        <v>80000</v>
      </c>
      <c r="G21" s="143">
        <f t="shared" si="7"/>
        <v>0</v>
      </c>
      <c r="H21" s="143">
        <f t="shared" si="7"/>
        <v>0</v>
      </c>
      <c r="I21" s="179">
        <v>80000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</row>
    <row r="22" spans="1:256">
      <c r="A22" s="153" t="s">
        <v>503</v>
      </c>
      <c r="B22" s="152" t="s">
        <v>232</v>
      </c>
      <c r="C22" s="149">
        <v>244</v>
      </c>
      <c r="D22" s="149">
        <v>222</v>
      </c>
      <c r="E22" s="149"/>
      <c r="F22" s="143">
        <f t="shared" si="7"/>
        <v>0</v>
      </c>
      <c r="G22" s="143">
        <f t="shared" si="7"/>
        <v>0</v>
      </c>
      <c r="H22" s="143">
        <f t="shared" si="7"/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</row>
    <row r="23" spans="1:256">
      <c r="A23" s="153" t="s">
        <v>502</v>
      </c>
      <c r="B23" s="152" t="s">
        <v>230</v>
      </c>
      <c r="C23" s="149">
        <v>244</v>
      </c>
      <c r="D23" s="149">
        <v>223</v>
      </c>
      <c r="E23" s="158"/>
      <c r="F23" s="143">
        <f t="shared" si="7"/>
        <v>2600470.2999999998</v>
      </c>
      <c r="G23" s="143">
        <f t="shared" si="7"/>
        <v>0</v>
      </c>
      <c r="H23" s="143">
        <f t="shared" si="7"/>
        <v>0</v>
      </c>
      <c r="I23" s="179">
        <v>2600470.2999999998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</row>
    <row r="24" spans="1:256" s="4" customFormat="1" ht="25.5">
      <c r="A24" s="153" t="s">
        <v>501</v>
      </c>
      <c r="B24" s="152" t="s">
        <v>228</v>
      </c>
      <c r="C24" s="149">
        <v>244</v>
      </c>
      <c r="D24" s="149">
        <v>224</v>
      </c>
      <c r="E24" s="158"/>
      <c r="F24" s="143">
        <f t="shared" si="7"/>
        <v>0</v>
      </c>
      <c r="G24" s="143">
        <f t="shared" si="7"/>
        <v>0</v>
      </c>
      <c r="H24" s="143">
        <f t="shared" si="7"/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161"/>
      <c r="HL24" s="161"/>
      <c r="HM24" s="161"/>
      <c r="HN24" s="161"/>
      <c r="HO24" s="161"/>
      <c r="HP24" s="161"/>
      <c r="HQ24" s="161"/>
      <c r="HR24" s="161"/>
      <c r="HS24" s="161"/>
      <c r="HT24" s="161"/>
      <c r="HU24" s="161"/>
      <c r="HV24" s="161"/>
      <c r="HW24" s="161"/>
      <c r="HX24" s="161"/>
      <c r="HY24" s="161"/>
      <c r="HZ24" s="161"/>
      <c r="IA24" s="161"/>
      <c r="IB24" s="161"/>
      <c r="IC24" s="161"/>
      <c r="ID24" s="161"/>
      <c r="IE24" s="161"/>
      <c r="IF24" s="161"/>
      <c r="IG24" s="161"/>
      <c r="IH24" s="161"/>
      <c r="II24" s="161"/>
      <c r="IJ24" s="161"/>
      <c r="IK24" s="161"/>
      <c r="IL24" s="161"/>
      <c r="IM24" s="161"/>
      <c r="IN24" s="161"/>
      <c r="IO24" s="161"/>
      <c r="IP24" s="161"/>
      <c r="IQ24" s="161"/>
      <c r="IR24" s="161"/>
      <c r="IS24" s="161"/>
      <c r="IT24" s="161"/>
      <c r="IU24" s="161"/>
      <c r="IV24" s="161"/>
    </row>
    <row r="25" spans="1:256" ht="25.5">
      <c r="A25" s="153" t="s">
        <v>500</v>
      </c>
      <c r="B25" s="152" t="s">
        <v>226</v>
      </c>
      <c r="C25" s="149">
        <v>244</v>
      </c>
      <c r="D25" s="149">
        <v>225</v>
      </c>
      <c r="E25" s="158"/>
      <c r="F25" s="143">
        <f t="shared" si="7"/>
        <v>1176000</v>
      </c>
      <c r="G25" s="143">
        <f t="shared" si="7"/>
        <v>0</v>
      </c>
      <c r="H25" s="143">
        <f t="shared" si="7"/>
        <v>0</v>
      </c>
      <c r="I25" s="143">
        <f t="shared" ref="I25:N25" si="8">SUM(I27:I32)</f>
        <v>1176000</v>
      </c>
      <c r="J25" s="143">
        <f t="shared" si="8"/>
        <v>0</v>
      </c>
      <c r="K25" s="143">
        <f t="shared" si="8"/>
        <v>0</v>
      </c>
      <c r="L25" s="143">
        <f t="shared" si="8"/>
        <v>0</v>
      </c>
      <c r="M25" s="143">
        <f t="shared" si="8"/>
        <v>0</v>
      </c>
      <c r="N25" s="143">
        <f t="shared" si="8"/>
        <v>0</v>
      </c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161"/>
      <c r="HL25" s="161"/>
      <c r="HM25" s="161"/>
      <c r="HN25" s="161"/>
      <c r="HO25" s="161"/>
      <c r="HP25" s="161"/>
      <c r="HQ25" s="161"/>
      <c r="HR25" s="161"/>
      <c r="HS25" s="161"/>
      <c r="HT25" s="161"/>
      <c r="HU25" s="161"/>
      <c r="HV25" s="161"/>
      <c r="HW25" s="161"/>
      <c r="HX25" s="161"/>
      <c r="HY25" s="161"/>
      <c r="HZ25" s="161"/>
      <c r="IA25" s="161"/>
      <c r="IB25" s="161"/>
      <c r="IC25" s="161"/>
      <c r="ID25" s="161"/>
      <c r="IE25" s="161"/>
      <c r="IF25" s="161"/>
      <c r="IG25" s="161"/>
      <c r="IH25" s="161"/>
      <c r="II25" s="161"/>
      <c r="IJ25" s="161"/>
      <c r="IK25" s="161"/>
      <c r="IL25" s="161"/>
      <c r="IM25" s="161"/>
      <c r="IN25" s="161"/>
      <c r="IO25" s="161"/>
      <c r="IP25" s="161"/>
      <c r="IQ25" s="161"/>
      <c r="IR25" s="161"/>
      <c r="IS25" s="161"/>
      <c r="IT25" s="161"/>
      <c r="IU25" s="161"/>
      <c r="IV25" s="161"/>
    </row>
    <row r="26" spans="1:256">
      <c r="A26" s="153"/>
      <c r="B26" s="152" t="s">
        <v>61</v>
      </c>
      <c r="C26" s="149" t="s">
        <v>98</v>
      </c>
      <c r="D26" s="149" t="s">
        <v>98</v>
      </c>
      <c r="E26" s="149" t="s">
        <v>98</v>
      </c>
      <c r="F26" s="148" t="s">
        <v>98</v>
      </c>
      <c r="G26" s="148" t="s">
        <v>98</v>
      </c>
      <c r="H26" s="148" t="s">
        <v>98</v>
      </c>
      <c r="I26" s="148" t="s">
        <v>98</v>
      </c>
      <c r="J26" s="148" t="s">
        <v>98</v>
      </c>
      <c r="K26" s="148" t="s">
        <v>98</v>
      </c>
      <c r="L26" s="148" t="s">
        <v>98</v>
      </c>
      <c r="M26" s="148" t="s">
        <v>98</v>
      </c>
      <c r="N26" s="148" t="s">
        <v>98</v>
      </c>
    </row>
    <row r="27" spans="1:256" ht="38.25">
      <c r="A27" s="153" t="s">
        <v>499</v>
      </c>
      <c r="B27" s="152" t="s">
        <v>224</v>
      </c>
      <c r="C27" s="149">
        <v>244</v>
      </c>
      <c r="D27" s="149">
        <v>225</v>
      </c>
      <c r="E27" s="158"/>
      <c r="F27" s="143">
        <f t="shared" ref="F27:H33" si="9">I27+L27</f>
        <v>432000</v>
      </c>
      <c r="G27" s="143">
        <f t="shared" si="9"/>
        <v>0</v>
      </c>
      <c r="H27" s="143">
        <f t="shared" si="9"/>
        <v>0</v>
      </c>
      <c r="I27" s="179">
        <v>432000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</row>
    <row r="28" spans="1:256" ht="38.25">
      <c r="A28" s="153" t="s">
        <v>498</v>
      </c>
      <c r="B28" s="152" t="s">
        <v>222</v>
      </c>
      <c r="C28" s="149">
        <v>244</v>
      </c>
      <c r="D28" s="149">
        <v>225</v>
      </c>
      <c r="E28" s="158"/>
      <c r="F28" s="143">
        <f t="shared" si="9"/>
        <v>0</v>
      </c>
      <c r="G28" s="143">
        <f t="shared" si="9"/>
        <v>0</v>
      </c>
      <c r="H28" s="143">
        <f t="shared" si="9"/>
        <v>0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</row>
    <row r="29" spans="1:256">
      <c r="A29" s="153" t="s">
        <v>497</v>
      </c>
      <c r="B29" s="152" t="s">
        <v>220</v>
      </c>
      <c r="C29" s="149">
        <v>244</v>
      </c>
      <c r="D29" s="149">
        <v>225</v>
      </c>
      <c r="E29" s="158"/>
      <c r="F29" s="143">
        <f t="shared" si="9"/>
        <v>744000</v>
      </c>
      <c r="G29" s="143">
        <f t="shared" si="9"/>
        <v>0</v>
      </c>
      <c r="H29" s="143">
        <f t="shared" si="9"/>
        <v>0</v>
      </c>
      <c r="I29" s="179">
        <v>744000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</row>
    <row r="30" spans="1:256">
      <c r="A30" s="153" t="s">
        <v>496</v>
      </c>
      <c r="B30" s="152" t="s">
        <v>218</v>
      </c>
      <c r="C30" s="149">
        <v>244</v>
      </c>
      <c r="D30" s="149">
        <v>225</v>
      </c>
      <c r="E30" s="149"/>
      <c r="F30" s="143">
        <f t="shared" si="9"/>
        <v>0</v>
      </c>
      <c r="G30" s="143">
        <f t="shared" si="9"/>
        <v>0</v>
      </c>
      <c r="H30" s="143">
        <f t="shared" si="9"/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</row>
    <row r="31" spans="1:256">
      <c r="A31" s="153" t="s">
        <v>495</v>
      </c>
      <c r="B31" s="152" t="s">
        <v>216</v>
      </c>
      <c r="C31" s="149">
        <v>244</v>
      </c>
      <c r="D31" s="149">
        <v>225</v>
      </c>
      <c r="E31" s="158"/>
      <c r="F31" s="143">
        <f t="shared" si="9"/>
        <v>0</v>
      </c>
      <c r="G31" s="143">
        <f t="shared" si="9"/>
        <v>0</v>
      </c>
      <c r="H31" s="143">
        <f t="shared" si="9"/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</row>
    <row r="32" spans="1:256">
      <c r="A32" s="153" t="s">
        <v>494</v>
      </c>
      <c r="B32" s="152" t="s">
        <v>214</v>
      </c>
      <c r="C32" s="149">
        <v>244</v>
      </c>
      <c r="D32" s="149">
        <v>225</v>
      </c>
      <c r="E32" s="158"/>
      <c r="F32" s="143">
        <f t="shared" si="9"/>
        <v>0</v>
      </c>
      <c r="G32" s="143">
        <f t="shared" si="9"/>
        <v>0</v>
      </c>
      <c r="H32" s="143">
        <f t="shared" si="9"/>
        <v>0</v>
      </c>
      <c r="I32" s="179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</row>
    <row r="33" spans="1:14">
      <c r="A33" s="153" t="s">
        <v>493</v>
      </c>
      <c r="B33" s="152" t="s">
        <v>212</v>
      </c>
      <c r="C33" s="149">
        <v>244</v>
      </c>
      <c r="D33" s="149">
        <v>226</v>
      </c>
      <c r="E33" s="158"/>
      <c r="F33" s="143">
        <f t="shared" si="9"/>
        <v>770000</v>
      </c>
      <c r="G33" s="143">
        <f t="shared" si="9"/>
        <v>0</v>
      </c>
      <c r="H33" s="143">
        <f t="shared" si="9"/>
        <v>0</v>
      </c>
      <c r="I33" s="143">
        <f t="shared" ref="I33:N33" si="10">SUM(I35:I39)</f>
        <v>770000</v>
      </c>
      <c r="J33" s="143">
        <f t="shared" si="10"/>
        <v>0</v>
      </c>
      <c r="K33" s="143">
        <f t="shared" si="10"/>
        <v>0</v>
      </c>
      <c r="L33" s="143">
        <f t="shared" si="10"/>
        <v>0</v>
      </c>
      <c r="M33" s="143">
        <f t="shared" si="10"/>
        <v>0</v>
      </c>
      <c r="N33" s="143">
        <f t="shared" si="10"/>
        <v>0</v>
      </c>
    </row>
    <row r="34" spans="1:14">
      <c r="A34" s="153"/>
      <c r="B34" s="152" t="s">
        <v>61</v>
      </c>
      <c r="C34" s="149" t="s">
        <v>98</v>
      </c>
      <c r="D34" s="149" t="s">
        <v>98</v>
      </c>
      <c r="E34" s="149" t="s">
        <v>98</v>
      </c>
      <c r="F34" s="148" t="s">
        <v>98</v>
      </c>
      <c r="G34" s="148" t="s">
        <v>98</v>
      </c>
      <c r="H34" s="148" t="s">
        <v>98</v>
      </c>
      <c r="I34" s="148" t="s">
        <v>98</v>
      </c>
      <c r="J34" s="148" t="s">
        <v>98</v>
      </c>
      <c r="K34" s="148" t="s">
        <v>98</v>
      </c>
      <c r="L34" s="148" t="s">
        <v>98</v>
      </c>
      <c r="M34" s="148" t="s">
        <v>98</v>
      </c>
      <c r="N34" s="148" t="s">
        <v>98</v>
      </c>
    </row>
    <row r="35" spans="1:14">
      <c r="A35" s="153" t="s">
        <v>492</v>
      </c>
      <c r="B35" s="152" t="s">
        <v>210</v>
      </c>
      <c r="C35" s="149">
        <v>244</v>
      </c>
      <c r="D35" s="149">
        <v>226</v>
      </c>
      <c r="E35" s="158"/>
      <c r="F35" s="143">
        <f t="shared" ref="F35:F43" si="11">I35+L35</f>
        <v>640000</v>
      </c>
      <c r="G35" s="143">
        <f t="shared" ref="G35:G43" si="12">J35+M35</f>
        <v>0</v>
      </c>
      <c r="H35" s="143">
        <f t="shared" ref="H35:H43" si="13">K35+N35</f>
        <v>0</v>
      </c>
      <c r="I35" s="179">
        <v>640000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</row>
    <row r="36" spans="1:14">
      <c r="A36" s="153" t="s">
        <v>491</v>
      </c>
      <c r="B36" s="152" t="s">
        <v>191</v>
      </c>
      <c r="C36" s="149">
        <v>244</v>
      </c>
      <c r="D36" s="149">
        <v>226</v>
      </c>
      <c r="E36" s="158"/>
      <c r="F36" s="143">
        <f t="shared" si="11"/>
        <v>0</v>
      </c>
      <c r="G36" s="143">
        <f t="shared" si="12"/>
        <v>0</v>
      </c>
      <c r="H36" s="143">
        <f t="shared" si="13"/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</row>
    <row r="37" spans="1:14">
      <c r="A37" s="153" t="s">
        <v>490</v>
      </c>
      <c r="B37" s="152" t="s">
        <v>207</v>
      </c>
      <c r="C37" s="149">
        <v>244</v>
      </c>
      <c r="D37" s="149">
        <v>226</v>
      </c>
      <c r="E37" s="158"/>
      <c r="F37" s="143">
        <f t="shared" si="11"/>
        <v>130000</v>
      </c>
      <c r="G37" s="143">
        <f t="shared" si="12"/>
        <v>0</v>
      </c>
      <c r="H37" s="143">
        <f t="shared" si="13"/>
        <v>0</v>
      </c>
      <c r="I37" s="179">
        <v>130000</v>
      </c>
      <c r="J37" s="179">
        <v>0</v>
      </c>
      <c r="K37" s="179">
        <v>0</v>
      </c>
      <c r="L37" s="179">
        <v>0</v>
      </c>
      <c r="M37" s="179">
        <v>0</v>
      </c>
      <c r="N37" s="179">
        <v>0</v>
      </c>
    </row>
    <row r="38" spans="1:14">
      <c r="A38" s="153" t="s">
        <v>489</v>
      </c>
      <c r="B38" s="152" t="s">
        <v>205</v>
      </c>
      <c r="C38" s="149">
        <v>244</v>
      </c>
      <c r="D38" s="149">
        <v>226</v>
      </c>
      <c r="E38" s="149"/>
      <c r="F38" s="143">
        <f t="shared" si="11"/>
        <v>0</v>
      </c>
      <c r="G38" s="143">
        <f t="shared" si="12"/>
        <v>0</v>
      </c>
      <c r="H38" s="143">
        <f t="shared" si="13"/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</row>
    <row r="39" spans="1:14">
      <c r="A39" s="153" t="s">
        <v>488</v>
      </c>
      <c r="B39" s="152" t="s">
        <v>203</v>
      </c>
      <c r="C39" s="149">
        <v>244</v>
      </c>
      <c r="D39" s="149">
        <v>226</v>
      </c>
      <c r="E39" s="158"/>
      <c r="F39" s="143">
        <f t="shared" si="11"/>
        <v>0</v>
      </c>
      <c r="G39" s="143">
        <f t="shared" si="12"/>
        <v>0</v>
      </c>
      <c r="H39" s="143">
        <f t="shared" si="13"/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</row>
    <row r="40" spans="1:14">
      <c r="A40" s="153" t="s">
        <v>487</v>
      </c>
      <c r="B40" s="152" t="s">
        <v>201</v>
      </c>
      <c r="C40" s="149">
        <v>244</v>
      </c>
      <c r="D40" s="149">
        <v>227</v>
      </c>
      <c r="E40" s="158"/>
      <c r="F40" s="143">
        <f t="shared" si="11"/>
        <v>0</v>
      </c>
      <c r="G40" s="143">
        <f t="shared" si="12"/>
        <v>0</v>
      </c>
      <c r="H40" s="143">
        <f t="shared" si="13"/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</row>
    <row r="41" spans="1:14" ht="25.5">
      <c r="A41" s="153" t="s">
        <v>486</v>
      </c>
      <c r="B41" s="152" t="s">
        <v>143</v>
      </c>
      <c r="C41" s="149">
        <v>244</v>
      </c>
      <c r="D41" s="149">
        <v>228</v>
      </c>
      <c r="E41" s="158"/>
      <c r="F41" s="143">
        <f t="shared" si="11"/>
        <v>0</v>
      </c>
      <c r="G41" s="143">
        <f t="shared" si="12"/>
        <v>0</v>
      </c>
      <c r="H41" s="143">
        <f t="shared" si="13"/>
        <v>0</v>
      </c>
      <c r="I41" s="179"/>
      <c r="J41" s="179"/>
      <c r="K41" s="179"/>
      <c r="L41" s="179"/>
      <c r="M41" s="179"/>
      <c r="N41" s="179"/>
    </row>
    <row r="42" spans="1:14" ht="51">
      <c r="A42" s="153" t="s">
        <v>485</v>
      </c>
      <c r="B42" s="152" t="s">
        <v>198</v>
      </c>
      <c r="C42" s="149">
        <v>244</v>
      </c>
      <c r="D42" s="149">
        <v>229</v>
      </c>
      <c r="E42" s="158"/>
      <c r="F42" s="143">
        <f t="shared" si="11"/>
        <v>0</v>
      </c>
      <c r="G42" s="143">
        <f t="shared" si="12"/>
        <v>0</v>
      </c>
      <c r="H42" s="143">
        <f t="shared" si="13"/>
        <v>0</v>
      </c>
      <c r="I42" s="179"/>
      <c r="J42" s="179"/>
      <c r="K42" s="179"/>
      <c r="L42" s="179"/>
      <c r="M42" s="179"/>
      <c r="N42" s="179"/>
    </row>
    <row r="43" spans="1:14" ht="25.5">
      <c r="A43" s="153" t="s">
        <v>484</v>
      </c>
      <c r="B43" s="152" t="s">
        <v>141</v>
      </c>
      <c r="C43" s="149">
        <v>244</v>
      </c>
      <c r="D43" s="149">
        <v>310</v>
      </c>
      <c r="E43" s="158"/>
      <c r="F43" s="143">
        <f t="shared" si="11"/>
        <v>0</v>
      </c>
      <c r="G43" s="143">
        <f t="shared" si="12"/>
        <v>0</v>
      </c>
      <c r="H43" s="143">
        <f t="shared" si="13"/>
        <v>0</v>
      </c>
      <c r="I43" s="143">
        <f t="shared" ref="I43:N43" si="14">SUM(I45:I49)</f>
        <v>0</v>
      </c>
      <c r="J43" s="143">
        <f t="shared" si="14"/>
        <v>0</v>
      </c>
      <c r="K43" s="143">
        <f t="shared" si="14"/>
        <v>0</v>
      </c>
      <c r="L43" s="143">
        <f t="shared" si="14"/>
        <v>0</v>
      </c>
      <c r="M43" s="143">
        <f t="shared" si="14"/>
        <v>0</v>
      </c>
      <c r="N43" s="143">
        <f t="shared" si="14"/>
        <v>0</v>
      </c>
    </row>
    <row r="44" spans="1:14">
      <c r="A44" s="153"/>
      <c r="B44" s="152" t="s">
        <v>61</v>
      </c>
      <c r="C44" s="149" t="s">
        <v>98</v>
      </c>
      <c r="D44" s="149" t="s">
        <v>98</v>
      </c>
      <c r="E44" s="145" t="s">
        <v>98</v>
      </c>
      <c r="F44" s="147" t="s">
        <v>98</v>
      </c>
      <c r="G44" s="147" t="s">
        <v>98</v>
      </c>
      <c r="H44" s="147" t="s">
        <v>98</v>
      </c>
      <c r="I44" s="147" t="s">
        <v>98</v>
      </c>
      <c r="J44" s="147" t="s">
        <v>98</v>
      </c>
      <c r="K44" s="147" t="s">
        <v>98</v>
      </c>
      <c r="L44" s="147" t="s">
        <v>98</v>
      </c>
      <c r="M44" s="147" t="s">
        <v>98</v>
      </c>
      <c r="N44" s="147" t="s">
        <v>98</v>
      </c>
    </row>
    <row r="45" spans="1:14">
      <c r="A45" s="153" t="s">
        <v>483</v>
      </c>
      <c r="B45" s="152" t="s">
        <v>195</v>
      </c>
      <c r="C45" s="149">
        <v>244</v>
      </c>
      <c r="D45" s="149">
        <v>310</v>
      </c>
      <c r="E45" s="158"/>
      <c r="F45" s="143">
        <f t="shared" ref="F45:H51" si="15">I45+L45</f>
        <v>0</v>
      </c>
      <c r="G45" s="143">
        <f t="shared" si="15"/>
        <v>0</v>
      </c>
      <c r="H45" s="143">
        <f t="shared" si="15"/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</row>
    <row r="46" spans="1:14">
      <c r="A46" s="153" t="s">
        <v>482</v>
      </c>
      <c r="B46" s="152" t="s">
        <v>193</v>
      </c>
      <c r="C46" s="149">
        <v>244</v>
      </c>
      <c r="D46" s="149">
        <v>310</v>
      </c>
      <c r="E46" s="158"/>
      <c r="F46" s="143">
        <f t="shared" si="15"/>
        <v>0</v>
      </c>
      <c r="G46" s="143">
        <f t="shared" si="15"/>
        <v>0</v>
      </c>
      <c r="H46" s="143">
        <f t="shared" si="15"/>
        <v>0</v>
      </c>
      <c r="I46" s="179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</row>
    <row r="47" spans="1:14">
      <c r="A47" s="153" t="s">
        <v>481</v>
      </c>
      <c r="B47" s="152" t="s">
        <v>191</v>
      </c>
      <c r="C47" s="149">
        <v>244</v>
      </c>
      <c r="D47" s="149">
        <v>310</v>
      </c>
      <c r="E47" s="158"/>
      <c r="F47" s="143">
        <f t="shared" si="15"/>
        <v>0</v>
      </c>
      <c r="G47" s="143">
        <f t="shared" si="15"/>
        <v>0</v>
      </c>
      <c r="H47" s="143">
        <f t="shared" si="15"/>
        <v>0</v>
      </c>
      <c r="I47" s="179">
        <v>0</v>
      </c>
      <c r="J47" s="179">
        <v>0</v>
      </c>
      <c r="K47" s="179">
        <v>0</v>
      </c>
      <c r="L47" s="179">
        <v>0</v>
      </c>
      <c r="M47" s="179">
        <v>0</v>
      </c>
      <c r="N47" s="179">
        <v>0</v>
      </c>
    </row>
    <row r="48" spans="1:14" ht="25.5">
      <c r="A48" s="153" t="s">
        <v>480</v>
      </c>
      <c r="B48" s="152" t="s">
        <v>189</v>
      </c>
      <c r="C48" s="149">
        <v>244</v>
      </c>
      <c r="D48" s="149">
        <v>310</v>
      </c>
      <c r="E48" s="145"/>
      <c r="F48" s="143">
        <f t="shared" si="15"/>
        <v>0</v>
      </c>
      <c r="G48" s="143">
        <f t="shared" si="15"/>
        <v>0</v>
      </c>
      <c r="H48" s="143">
        <f t="shared" si="15"/>
        <v>0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</row>
    <row r="49" spans="1:14">
      <c r="A49" s="153" t="s">
        <v>479</v>
      </c>
      <c r="B49" s="152" t="s">
        <v>187</v>
      </c>
      <c r="C49" s="149">
        <v>244</v>
      </c>
      <c r="D49" s="149">
        <v>310</v>
      </c>
      <c r="E49" s="158"/>
      <c r="F49" s="143">
        <f t="shared" si="15"/>
        <v>0</v>
      </c>
      <c r="G49" s="143">
        <f t="shared" si="15"/>
        <v>0</v>
      </c>
      <c r="H49" s="143">
        <f t="shared" si="15"/>
        <v>0</v>
      </c>
      <c r="I49" s="179">
        <v>0</v>
      </c>
      <c r="J49" s="179">
        <v>0</v>
      </c>
      <c r="K49" s="179">
        <v>0</v>
      </c>
      <c r="L49" s="179">
        <v>0</v>
      </c>
      <c r="M49" s="179">
        <v>0</v>
      </c>
      <c r="N49" s="179">
        <v>0</v>
      </c>
    </row>
    <row r="50" spans="1:14" ht="25.5">
      <c r="A50" s="153" t="s">
        <v>478</v>
      </c>
      <c r="B50" s="152" t="s">
        <v>185</v>
      </c>
      <c r="C50" s="149">
        <v>244</v>
      </c>
      <c r="D50" s="149">
        <v>320</v>
      </c>
      <c r="E50" s="158"/>
      <c r="F50" s="143">
        <f t="shared" si="15"/>
        <v>0</v>
      </c>
      <c r="G50" s="143">
        <f t="shared" si="15"/>
        <v>0</v>
      </c>
      <c r="H50" s="143">
        <f t="shared" si="15"/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0</v>
      </c>
      <c r="N50" s="179">
        <v>0</v>
      </c>
    </row>
    <row r="51" spans="1:14" ht="25.5">
      <c r="A51" s="108" t="s">
        <v>477</v>
      </c>
      <c r="B51" s="146" t="s">
        <v>183</v>
      </c>
      <c r="C51" s="145">
        <v>244</v>
      </c>
      <c r="D51" s="145">
        <v>340</v>
      </c>
      <c r="E51" s="158"/>
      <c r="F51" s="143">
        <f t="shared" si="15"/>
        <v>0</v>
      </c>
      <c r="G51" s="143">
        <f t="shared" si="15"/>
        <v>0</v>
      </c>
      <c r="H51" s="143">
        <f t="shared" si="15"/>
        <v>0</v>
      </c>
      <c r="I51" s="143">
        <f t="shared" ref="I51:N51" si="16">SUM(I53:I60)</f>
        <v>0</v>
      </c>
      <c r="J51" s="143">
        <f t="shared" si="16"/>
        <v>0</v>
      </c>
      <c r="K51" s="143">
        <f t="shared" si="16"/>
        <v>0</v>
      </c>
      <c r="L51" s="143">
        <f t="shared" si="16"/>
        <v>0</v>
      </c>
      <c r="M51" s="143">
        <f t="shared" si="16"/>
        <v>0</v>
      </c>
      <c r="N51" s="143">
        <f t="shared" si="16"/>
        <v>0</v>
      </c>
    </row>
    <row r="52" spans="1:14">
      <c r="A52" s="108"/>
      <c r="B52" s="146" t="s">
        <v>61</v>
      </c>
      <c r="C52" s="145" t="s">
        <v>98</v>
      </c>
      <c r="D52" s="145" t="s">
        <v>98</v>
      </c>
      <c r="E52" s="145" t="s">
        <v>98</v>
      </c>
      <c r="F52" s="147" t="s">
        <v>98</v>
      </c>
      <c r="G52" s="147" t="s">
        <v>98</v>
      </c>
      <c r="H52" s="147" t="s">
        <v>98</v>
      </c>
      <c r="I52" s="147" t="s">
        <v>98</v>
      </c>
      <c r="J52" s="147" t="s">
        <v>98</v>
      </c>
      <c r="K52" s="147" t="s">
        <v>98</v>
      </c>
      <c r="L52" s="147" t="s">
        <v>98</v>
      </c>
      <c r="M52" s="147" t="s">
        <v>98</v>
      </c>
      <c r="N52" s="147" t="s">
        <v>98</v>
      </c>
    </row>
    <row r="53" spans="1:14" ht="51">
      <c r="A53" s="153" t="s">
        <v>476</v>
      </c>
      <c r="B53" s="152" t="s">
        <v>181</v>
      </c>
      <c r="C53" s="149">
        <v>244</v>
      </c>
      <c r="D53" s="149">
        <v>341</v>
      </c>
      <c r="E53" s="158"/>
      <c r="F53" s="143">
        <f t="shared" ref="F53:F63" si="17">I53+L53</f>
        <v>0</v>
      </c>
      <c r="G53" s="143">
        <f t="shared" ref="G53:G63" si="18">J53+M53</f>
        <v>0</v>
      </c>
      <c r="H53" s="143">
        <f t="shared" ref="H53:H63" si="19">K53+N53</f>
        <v>0</v>
      </c>
      <c r="I53" s="179">
        <v>0</v>
      </c>
      <c r="J53" s="179">
        <v>0</v>
      </c>
      <c r="K53" s="179">
        <v>0</v>
      </c>
      <c r="L53" s="179">
        <v>0</v>
      </c>
      <c r="M53" s="179">
        <v>0</v>
      </c>
      <c r="N53" s="179">
        <v>0</v>
      </c>
    </row>
    <row r="54" spans="1:14" ht="25.5">
      <c r="A54" s="153" t="s">
        <v>475</v>
      </c>
      <c r="B54" s="152" t="s">
        <v>179</v>
      </c>
      <c r="C54" s="149">
        <v>244</v>
      </c>
      <c r="D54" s="149">
        <v>342</v>
      </c>
      <c r="E54" s="158"/>
      <c r="F54" s="143">
        <f t="shared" si="17"/>
        <v>0</v>
      </c>
      <c r="G54" s="143">
        <f t="shared" si="18"/>
        <v>0</v>
      </c>
      <c r="H54" s="143">
        <f t="shared" si="19"/>
        <v>0</v>
      </c>
      <c r="I54" s="179">
        <v>0</v>
      </c>
      <c r="J54" s="179">
        <v>0</v>
      </c>
      <c r="K54" s="179">
        <v>0</v>
      </c>
      <c r="L54" s="179">
        <v>0</v>
      </c>
      <c r="M54" s="179">
        <v>0</v>
      </c>
      <c r="N54" s="179">
        <v>0</v>
      </c>
    </row>
    <row r="55" spans="1:14" ht="25.5">
      <c r="A55" s="153" t="s">
        <v>474</v>
      </c>
      <c r="B55" s="152" t="s">
        <v>177</v>
      </c>
      <c r="C55" s="149">
        <v>244</v>
      </c>
      <c r="D55" s="149">
        <v>343</v>
      </c>
      <c r="E55" s="158"/>
      <c r="F55" s="143">
        <f t="shared" si="17"/>
        <v>0</v>
      </c>
      <c r="G55" s="143">
        <f t="shared" si="18"/>
        <v>0</v>
      </c>
      <c r="H55" s="143">
        <f t="shared" si="19"/>
        <v>0</v>
      </c>
      <c r="I55" s="179">
        <v>0</v>
      </c>
      <c r="J55" s="179">
        <v>0</v>
      </c>
      <c r="K55" s="179">
        <v>0</v>
      </c>
      <c r="L55" s="179">
        <v>0</v>
      </c>
      <c r="M55" s="179">
        <v>0</v>
      </c>
      <c r="N55" s="179">
        <v>0</v>
      </c>
    </row>
    <row r="56" spans="1:14" ht="25.5">
      <c r="A56" s="153" t="s">
        <v>473</v>
      </c>
      <c r="B56" s="152" t="s">
        <v>175</v>
      </c>
      <c r="C56" s="149">
        <v>244</v>
      </c>
      <c r="D56" s="149">
        <v>344</v>
      </c>
      <c r="E56" s="158"/>
      <c r="F56" s="143">
        <f t="shared" si="17"/>
        <v>0</v>
      </c>
      <c r="G56" s="143">
        <f t="shared" si="18"/>
        <v>0</v>
      </c>
      <c r="H56" s="143">
        <f t="shared" si="19"/>
        <v>0</v>
      </c>
      <c r="I56" s="179">
        <v>0</v>
      </c>
      <c r="J56" s="179">
        <v>0</v>
      </c>
      <c r="K56" s="179">
        <v>0</v>
      </c>
      <c r="L56" s="179">
        <v>0</v>
      </c>
      <c r="M56" s="179">
        <v>0</v>
      </c>
      <c r="N56" s="179">
        <v>0</v>
      </c>
    </row>
    <row r="57" spans="1:14" ht="25.5">
      <c r="A57" s="153" t="s">
        <v>472</v>
      </c>
      <c r="B57" s="152" t="s">
        <v>173</v>
      </c>
      <c r="C57" s="149">
        <v>244</v>
      </c>
      <c r="D57" s="149">
        <v>345</v>
      </c>
      <c r="E57" s="158"/>
      <c r="F57" s="143">
        <f t="shared" si="17"/>
        <v>0</v>
      </c>
      <c r="G57" s="143">
        <f t="shared" si="18"/>
        <v>0</v>
      </c>
      <c r="H57" s="143">
        <f t="shared" si="19"/>
        <v>0</v>
      </c>
      <c r="I57" s="179">
        <v>0</v>
      </c>
      <c r="J57" s="179">
        <v>0</v>
      </c>
      <c r="K57" s="179">
        <v>0</v>
      </c>
      <c r="L57" s="179">
        <v>0</v>
      </c>
      <c r="M57" s="179">
        <v>0</v>
      </c>
      <c r="N57" s="179">
        <v>0</v>
      </c>
    </row>
    <row r="58" spans="1:14" ht="25.5">
      <c r="A58" s="153" t="s">
        <v>471</v>
      </c>
      <c r="B58" s="152" t="s">
        <v>171</v>
      </c>
      <c r="C58" s="149">
        <v>244</v>
      </c>
      <c r="D58" s="149">
        <v>346</v>
      </c>
      <c r="E58" s="158"/>
      <c r="F58" s="143">
        <f t="shared" si="17"/>
        <v>0</v>
      </c>
      <c r="G58" s="143">
        <f t="shared" si="18"/>
        <v>0</v>
      </c>
      <c r="H58" s="143">
        <f t="shared" si="19"/>
        <v>0</v>
      </c>
      <c r="I58" s="179">
        <v>0</v>
      </c>
      <c r="J58" s="179">
        <v>0</v>
      </c>
      <c r="K58" s="179">
        <v>0</v>
      </c>
      <c r="L58" s="179">
        <v>0</v>
      </c>
      <c r="M58" s="179">
        <v>0</v>
      </c>
      <c r="N58" s="179">
        <v>0</v>
      </c>
    </row>
    <row r="59" spans="1:14" ht="38.25">
      <c r="A59" s="153" t="s">
        <v>470</v>
      </c>
      <c r="B59" s="152" t="s">
        <v>169</v>
      </c>
      <c r="C59" s="149">
        <v>244</v>
      </c>
      <c r="D59" s="149">
        <v>347</v>
      </c>
      <c r="E59" s="158"/>
      <c r="F59" s="143">
        <f t="shared" si="17"/>
        <v>0</v>
      </c>
      <c r="G59" s="143">
        <f t="shared" si="18"/>
        <v>0</v>
      </c>
      <c r="H59" s="143">
        <f t="shared" si="19"/>
        <v>0</v>
      </c>
      <c r="I59" s="179">
        <v>0</v>
      </c>
      <c r="J59" s="179">
        <v>0</v>
      </c>
      <c r="K59" s="179">
        <v>0</v>
      </c>
      <c r="L59" s="179">
        <v>0</v>
      </c>
      <c r="M59" s="179">
        <v>0</v>
      </c>
      <c r="N59" s="179">
        <v>0</v>
      </c>
    </row>
    <row r="60" spans="1:14" ht="38.25">
      <c r="A60" s="153" t="s">
        <v>469</v>
      </c>
      <c r="B60" s="152" t="s">
        <v>167</v>
      </c>
      <c r="C60" s="149">
        <v>244</v>
      </c>
      <c r="D60" s="149">
        <v>349</v>
      </c>
      <c r="E60" s="158"/>
      <c r="F60" s="143">
        <f t="shared" si="17"/>
        <v>0</v>
      </c>
      <c r="G60" s="143">
        <f t="shared" si="18"/>
        <v>0</v>
      </c>
      <c r="H60" s="143">
        <f t="shared" si="19"/>
        <v>0</v>
      </c>
      <c r="I60" s="179">
        <v>0</v>
      </c>
      <c r="J60" s="179">
        <v>0</v>
      </c>
      <c r="K60" s="179">
        <v>0</v>
      </c>
      <c r="L60" s="179">
        <v>0</v>
      </c>
      <c r="M60" s="179">
        <v>0</v>
      </c>
      <c r="N60" s="179">
        <v>0</v>
      </c>
    </row>
    <row r="61" spans="1:14" ht="63.75">
      <c r="A61" s="153" t="s">
        <v>468</v>
      </c>
      <c r="B61" s="152" t="s">
        <v>165</v>
      </c>
      <c r="C61" s="149">
        <v>244</v>
      </c>
      <c r="D61" s="149">
        <v>352</v>
      </c>
      <c r="E61" s="155"/>
      <c r="F61" s="143">
        <f t="shared" si="17"/>
        <v>0</v>
      </c>
      <c r="G61" s="143">
        <f t="shared" si="18"/>
        <v>0</v>
      </c>
      <c r="H61" s="143">
        <f t="shared" si="19"/>
        <v>0</v>
      </c>
      <c r="I61" s="178">
        <v>0</v>
      </c>
      <c r="J61" s="178">
        <v>0</v>
      </c>
      <c r="K61" s="178">
        <v>0</v>
      </c>
      <c r="L61" s="178">
        <v>0</v>
      </c>
      <c r="M61" s="178">
        <v>0</v>
      </c>
      <c r="N61" s="178">
        <v>0</v>
      </c>
    </row>
    <row r="62" spans="1:14" ht="63.75">
      <c r="A62" s="153" t="s">
        <v>467</v>
      </c>
      <c r="B62" s="152" t="s">
        <v>163</v>
      </c>
      <c r="C62" s="149">
        <v>244</v>
      </c>
      <c r="D62" s="149">
        <v>353</v>
      </c>
      <c r="E62" s="145"/>
      <c r="F62" s="143">
        <f t="shared" si="17"/>
        <v>0</v>
      </c>
      <c r="G62" s="143">
        <f t="shared" si="18"/>
        <v>0</v>
      </c>
      <c r="H62" s="143">
        <f t="shared" si="19"/>
        <v>0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0</v>
      </c>
    </row>
    <row r="63" spans="1:14" ht="51">
      <c r="A63" s="108" t="s">
        <v>466</v>
      </c>
      <c r="B63" s="146" t="s">
        <v>145</v>
      </c>
      <c r="C63" s="145">
        <v>407</v>
      </c>
      <c r="D63" s="145" t="s">
        <v>98</v>
      </c>
      <c r="E63" s="155"/>
      <c r="F63" s="143">
        <f t="shared" si="17"/>
        <v>0</v>
      </c>
      <c r="G63" s="143">
        <f t="shared" si="18"/>
        <v>0</v>
      </c>
      <c r="H63" s="143">
        <f t="shared" si="19"/>
        <v>0</v>
      </c>
      <c r="I63" s="150">
        <f t="shared" ref="I63:N63" si="20">SUM(I65:I66)</f>
        <v>0</v>
      </c>
      <c r="J63" s="150">
        <f t="shared" si="20"/>
        <v>0</v>
      </c>
      <c r="K63" s="150">
        <f t="shared" si="20"/>
        <v>0</v>
      </c>
      <c r="L63" s="150">
        <f t="shared" si="20"/>
        <v>0</v>
      </c>
      <c r="M63" s="150">
        <f t="shared" si="20"/>
        <v>0</v>
      </c>
      <c r="N63" s="150">
        <f t="shared" si="20"/>
        <v>0</v>
      </c>
    </row>
    <row r="64" spans="1:14">
      <c r="A64" s="108"/>
      <c r="B64" s="146" t="s">
        <v>130</v>
      </c>
      <c r="C64" s="145" t="s">
        <v>98</v>
      </c>
      <c r="D64" s="145" t="s">
        <v>98</v>
      </c>
      <c r="E64" s="145" t="s">
        <v>98</v>
      </c>
      <c r="F64" s="147" t="s">
        <v>98</v>
      </c>
      <c r="G64" s="147" t="s">
        <v>98</v>
      </c>
      <c r="H64" s="147" t="s">
        <v>98</v>
      </c>
      <c r="I64" s="147" t="s">
        <v>98</v>
      </c>
      <c r="J64" s="147" t="s">
        <v>98</v>
      </c>
      <c r="K64" s="147" t="s">
        <v>98</v>
      </c>
      <c r="L64" s="147" t="s">
        <v>98</v>
      </c>
      <c r="M64" s="147" t="s">
        <v>98</v>
      </c>
      <c r="N64" s="147" t="s">
        <v>98</v>
      </c>
    </row>
    <row r="65" spans="1:14" ht="25.5">
      <c r="A65" s="108" t="s">
        <v>465</v>
      </c>
      <c r="B65" s="146" t="s">
        <v>143</v>
      </c>
      <c r="C65" s="145">
        <v>407</v>
      </c>
      <c r="D65" s="145">
        <v>228</v>
      </c>
      <c r="E65" s="155"/>
      <c r="F65" s="143">
        <f t="shared" ref="F65:H68" si="21">I65+L65</f>
        <v>0</v>
      </c>
      <c r="G65" s="143">
        <f t="shared" si="21"/>
        <v>0</v>
      </c>
      <c r="H65" s="143">
        <f t="shared" si="21"/>
        <v>0</v>
      </c>
      <c r="I65" s="178">
        <v>0</v>
      </c>
      <c r="J65" s="178">
        <v>0</v>
      </c>
      <c r="K65" s="178">
        <v>0</v>
      </c>
      <c r="L65" s="178">
        <v>0</v>
      </c>
      <c r="M65" s="178">
        <v>0</v>
      </c>
      <c r="N65" s="178">
        <v>0</v>
      </c>
    </row>
    <row r="66" spans="1:14" ht="25.5">
      <c r="A66" s="108" t="s">
        <v>464</v>
      </c>
      <c r="B66" s="146" t="s">
        <v>141</v>
      </c>
      <c r="C66" s="145">
        <v>407</v>
      </c>
      <c r="D66" s="145">
        <v>310</v>
      </c>
      <c r="E66" s="155"/>
      <c r="F66" s="143">
        <f t="shared" si="21"/>
        <v>0</v>
      </c>
      <c r="G66" s="143">
        <f t="shared" si="21"/>
        <v>0</v>
      </c>
      <c r="H66" s="143">
        <f t="shared" si="21"/>
        <v>0</v>
      </c>
      <c r="I66" s="178">
        <v>0</v>
      </c>
      <c r="J66" s="178">
        <v>0</v>
      </c>
      <c r="K66" s="178">
        <v>0</v>
      </c>
      <c r="L66" s="178">
        <v>0</v>
      </c>
      <c r="M66" s="178">
        <v>0</v>
      </c>
      <c r="N66" s="178">
        <v>0</v>
      </c>
    </row>
    <row r="67" spans="1:14" ht="25.5">
      <c r="A67" s="160" t="s">
        <v>413</v>
      </c>
      <c r="B67" s="159" t="s">
        <v>463</v>
      </c>
      <c r="C67" s="145" t="s">
        <v>98</v>
      </c>
      <c r="D67" s="145" t="s">
        <v>98</v>
      </c>
      <c r="E67" s="108"/>
      <c r="F67" s="143">
        <f t="shared" si="21"/>
        <v>4579113.8600000003</v>
      </c>
      <c r="G67" s="143">
        <f t="shared" si="21"/>
        <v>5586239.8899999997</v>
      </c>
      <c r="H67" s="143">
        <f t="shared" si="21"/>
        <v>5586239.8899999997</v>
      </c>
      <c r="I67" s="143">
        <f t="shared" ref="I67:N67" si="22">I68+I77+I121</f>
        <v>4579113.8600000003</v>
      </c>
      <c r="J67" s="143">
        <f t="shared" si="22"/>
        <v>5586239.8899999997</v>
      </c>
      <c r="K67" s="143">
        <f t="shared" si="22"/>
        <v>5586239.8899999997</v>
      </c>
      <c r="L67" s="143">
        <f t="shared" si="22"/>
        <v>0</v>
      </c>
      <c r="M67" s="143">
        <f t="shared" si="22"/>
        <v>0</v>
      </c>
      <c r="N67" s="143">
        <f t="shared" si="22"/>
        <v>0</v>
      </c>
    </row>
    <row r="68" spans="1:14" ht="51">
      <c r="A68" s="108" t="s">
        <v>75</v>
      </c>
      <c r="B68" s="146" t="s">
        <v>246</v>
      </c>
      <c r="C68" s="145">
        <v>243</v>
      </c>
      <c r="D68" s="145" t="s">
        <v>98</v>
      </c>
      <c r="E68" s="108"/>
      <c r="F68" s="143">
        <f t="shared" si="21"/>
        <v>0</v>
      </c>
      <c r="G68" s="143">
        <f t="shared" si="21"/>
        <v>0</v>
      </c>
      <c r="H68" s="143">
        <f t="shared" si="21"/>
        <v>0</v>
      </c>
      <c r="I68" s="143">
        <f t="shared" ref="I68:N68" si="23">I70+I74+I75+I76</f>
        <v>0</v>
      </c>
      <c r="J68" s="143">
        <f t="shared" si="23"/>
        <v>0</v>
      </c>
      <c r="K68" s="143">
        <f t="shared" si="23"/>
        <v>0</v>
      </c>
      <c r="L68" s="143">
        <f t="shared" si="23"/>
        <v>0</v>
      </c>
      <c r="M68" s="143">
        <f t="shared" si="23"/>
        <v>0</v>
      </c>
      <c r="N68" s="143">
        <f t="shared" si="23"/>
        <v>0</v>
      </c>
    </row>
    <row r="69" spans="1:14">
      <c r="A69" s="108"/>
      <c r="B69" s="146" t="s">
        <v>130</v>
      </c>
      <c r="C69" s="145" t="s">
        <v>98</v>
      </c>
      <c r="D69" s="145" t="s">
        <v>98</v>
      </c>
      <c r="E69" s="145" t="s">
        <v>98</v>
      </c>
      <c r="F69" s="147" t="s">
        <v>98</v>
      </c>
      <c r="G69" s="147" t="s">
        <v>98</v>
      </c>
      <c r="H69" s="147" t="s">
        <v>98</v>
      </c>
      <c r="I69" s="147" t="s">
        <v>98</v>
      </c>
      <c r="J69" s="147" t="s">
        <v>98</v>
      </c>
      <c r="K69" s="147" t="s">
        <v>98</v>
      </c>
      <c r="L69" s="147" t="s">
        <v>98</v>
      </c>
      <c r="M69" s="147" t="s">
        <v>98</v>
      </c>
      <c r="N69" s="147" t="s">
        <v>98</v>
      </c>
    </row>
    <row r="70" spans="1:14" ht="25.5">
      <c r="A70" s="108" t="s">
        <v>73</v>
      </c>
      <c r="B70" s="152" t="s">
        <v>226</v>
      </c>
      <c r="C70" s="145">
        <v>243</v>
      </c>
      <c r="D70" s="145">
        <v>225</v>
      </c>
      <c r="E70" s="108"/>
      <c r="F70" s="143">
        <f>I70+L70</f>
        <v>0</v>
      </c>
      <c r="G70" s="143">
        <f>J70+M70</f>
        <v>0</v>
      </c>
      <c r="H70" s="143">
        <f>K70+N70</f>
        <v>0</v>
      </c>
      <c r="I70" s="143">
        <f t="shared" ref="I70:N70" si="24">SUM(I72:I73)</f>
        <v>0</v>
      </c>
      <c r="J70" s="143">
        <f t="shared" si="24"/>
        <v>0</v>
      </c>
      <c r="K70" s="143">
        <f t="shared" si="24"/>
        <v>0</v>
      </c>
      <c r="L70" s="143">
        <f t="shared" si="24"/>
        <v>0</v>
      </c>
      <c r="M70" s="143">
        <f t="shared" si="24"/>
        <v>0</v>
      </c>
      <c r="N70" s="143">
        <f t="shared" si="24"/>
        <v>0</v>
      </c>
    </row>
    <row r="71" spans="1:14">
      <c r="A71" s="108"/>
      <c r="B71" s="152" t="s">
        <v>61</v>
      </c>
      <c r="C71" s="145" t="s">
        <v>98</v>
      </c>
      <c r="D71" s="145" t="s">
        <v>98</v>
      </c>
      <c r="E71" s="145" t="s">
        <v>98</v>
      </c>
      <c r="F71" s="147" t="s">
        <v>98</v>
      </c>
      <c r="G71" s="147" t="s">
        <v>98</v>
      </c>
      <c r="H71" s="147" t="s">
        <v>98</v>
      </c>
      <c r="I71" s="147" t="s">
        <v>98</v>
      </c>
      <c r="J71" s="147" t="s">
        <v>98</v>
      </c>
      <c r="K71" s="147" t="s">
        <v>98</v>
      </c>
      <c r="L71" s="147" t="s">
        <v>98</v>
      </c>
      <c r="M71" s="147" t="s">
        <v>98</v>
      </c>
      <c r="N71" s="147" t="s">
        <v>98</v>
      </c>
    </row>
    <row r="72" spans="1:14">
      <c r="A72" s="108" t="s">
        <v>462</v>
      </c>
      <c r="B72" s="146" t="s">
        <v>243</v>
      </c>
      <c r="C72" s="145">
        <v>243</v>
      </c>
      <c r="D72" s="145">
        <v>225</v>
      </c>
      <c r="E72" s="108"/>
      <c r="F72" s="143">
        <f t="shared" ref="F72:H77" si="25">I72+L72</f>
        <v>0</v>
      </c>
      <c r="G72" s="143">
        <f t="shared" si="25"/>
        <v>0</v>
      </c>
      <c r="H72" s="143">
        <f t="shared" si="25"/>
        <v>0</v>
      </c>
      <c r="I72" s="179">
        <v>0</v>
      </c>
      <c r="J72" s="179">
        <v>0</v>
      </c>
      <c r="K72" s="179">
        <v>0</v>
      </c>
      <c r="L72" s="179">
        <v>0</v>
      </c>
      <c r="M72" s="179">
        <v>0</v>
      </c>
      <c r="N72" s="179">
        <v>0</v>
      </c>
    </row>
    <row r="73" spans="1:14" ht="38.25">
      <c r="A73" s="108" t="s">
        <v>461</v>
      </c>
      <c r="B73" s="146" t="s">
        <v>241</v>
      </c>
      <c r="C73" s="145">
        <v>243</v>
      </c>
      <c r="D73" s="145">
        <v>225</v>
      </c>
      <c r="E73" s="145"/>
      <c r="F73" s="143">
        <f t="shared" si="25"/>
        <v>0</v>
      </c>
      <c r="G73" s="143">
        <f t="shared" si="25"/>
        <v>0</v>
      </c>
      <c r="H73" s="143">
        <f t="shared" si="25"/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</row>
    <row r="74" spans="1:14">
      <c r="A74" s="153" t="s">
        <v>71</v>
      </c>
      <c r="B74" s="152" t="s">
        <v>212</v>
      </c>
      <c r="C74" s="149">
        <v>243</v>
      </c>
      <c r="D74" s="149">
        <v>226</v>
      </c>
      <c r="E74" s="158"/>
      <c r="F74" s="143">
        <f t="shared" si="25"/>
        <v>0</v>
      </c>
      <c r="G74" s="143">
        <f t="shared" si="25"/>
        <v>0</v>
      </c>
      <c r="H74" s="143">
        <f t="shared" si="25"/>
        <v>0</v>
      </c>
      <c r="I74" s="179">
        <v>0</v>
      </c>
      <c r="J74" s="179">
        <v>0</v>
      </c>
      <c r="K74" s="179">
        <v>0</v>
      </c>
      <c r="L74" s="179">
        <v>0</v>
      </c>
      <c r="M74" s="179">
        <v>0</v>
      </c>
      <c r="N74" s="179">
        <v>0</v>
      </c>
    </row>
    <row r="75" spans="1:14" ht="25.5">
      <c r="A75" s="153" t="s">
        <v>460</v>
      </c>
      <c r="B75" s="152" t="s">
        <v>143</v>
      </c>
      <c r="C75" s="149">
        <v>243</v>
      </c>
      <c r="D75" s="149">
        <v>228</v>
      </c>
      <c r="E75" s="158"/>
      <c r="F75" s="143">
        <f t="shared" si="25"/>
        <v>0</v>
      </c>
      <c r="G75" s="143">
        <f t="shared" si="25"/>
        <v>0</v>
      </c>
      <c r="H75" s="143">
        <f t="shared" si="25"/>
        <v>0</v>
      </c>
      <c r="I75" s="179"/>
      <c r="J75" s="179"/>
      <c r="K75" s="179"/>
      <c r="L75" s="179"/>
      <c r="M75" s="179"/>
      <c r="N75" s="179"/>
    </row>
    <row r="76" spans="1:14" ht="25.5">
      <c r="A76" s="153" t="s">
        <v>459</v>
      </c>
      <c r="B76" s="152" t="s">
        <v>141</v>
      </c>
      <c r="C76" s="149">
        <v>243</v>
      </c>
      <c r="D76" s="149">
        <v>310</v>
      </c>
      <c r="E76" s="157"/>
      <c r="F76" s="143">
        <f t="shared" si="25"/>
        <v>0</v>
      </c>
      <c r="G76" s="143">
        <f t="shared" si="25"/>
        <v>0</v>
      </c>
      <c r="H76" s="143">
        <f t="shared" si="25"/>
        <v>0</v>
      </c>
      <c r="I76" s="179">
        <v>0</v>
      </c>
      <c r="J76" s="179">
        <v>0</v>
      </c>
      <c r="K76" s="179">
        <v>0</v>
      </c>
      <c r="L76" s="179">
        <v>0</v>
      </c>
      <c r="M76" s="179">
        <v>0</v>
      </c>
      <c r="N76" s="179">
        <v>0</v>
      </c>
    </row>
    <row r="77" spans="1:14" ht="51">
      <c r="A77" s="153" t="s">
        <v>69</v>
      </c>
      <c r="B77" s="152" t="s">
        <v>236</v>
      </c>
      <c r="C77" s="149">
        <v>244</v>
      </c>
      <c r="D77" s="149" t="s">
        <v>98</v>
      </c>
      <c r="E77" s="144"/>
      <c r="F77" s="143">
        <f t="shared" si="25"/>
        <v>4579113.8600000003</v>
      </c>
      <c r="G77" s="143">
        <f t="shared" si="25"/>
        <v>5586239.8899999997</v>
      </c>
      <c r="H77" s="143">
        <f t="shared" si="25"/>
        <v>5586239.8899999997</v>
      </c>
      <c r="I77" s="143">
        <f t="shared" ref="I77:N77" si="26">SUM(I79:I83)+I91+I98+I99+I100+I101+I108+I109+I119+I120</f>
        <v>4579113.8600000003</v>
      </c>
      <c r="J77" s="143">
        <f t="shared" si="26"/>
        <v>5586239.8899999997</v>
      </c>
      <c r="K77" s="143">
        <f t="shared" si="26"/>
        <v>5586239.8899999997</v>
      </c>
      <c r="L77" s="143">
        <f t="shared" si="26"/>
        <v>0</v>
      </c>
      <c r="M77" s="143">
        <f t="shared" si="26"/>
        <v>0</v>
      </c>
      <c r="N77" s="143">
        <f t="shared" si="26"/>
        <v>0</v>
      </c>
    </row>
    <row r="78" spans="1:14">
      <c r="A78" s="153"/>
      <c r="B78" s="152" t="s">
        <v>130</v>
      </c>
      <c r="C78" s="149" t="s">
        <v>98</v>
      </c>
      <c r="D78" s="149" t="s">
        <v>98</v>
      </c>
      <c r="E78" s="144"/>
      <c r="F78" s="148" t="s">
        <v>98</v>
      </c>
      <c r="G78" s="148" t="s">
        <v>98</v>
      </c>
      <c r="H78" s="148" t="s">
        <v>98</v>
      </c>
      <c r="I78" s="148" t="s">
        <v>98</v>
      </c>
      <c r="J78" s="148" t="s">
        <v>98</v>
      </c>
      <c r="K78" s="148" t="s">
        <v>98</v>
      </c>
      <c r="L78" s="148" t="s">
        <v>98</v>
      </c>
      <c r="M78" s="148" t="s">
        <v>98</v>
      </c>
      <c r="N78" s="148" t="s">
        <v>98</v>
      </c>
    </row>
    <row r="79" spans="1:14">
      <c r="A79" s="153" t="s">
        <v>409</v>
      </c>
      <c r="B79" s="152" t="s">
        <v>234</v>
      </c>
      <c r="C79" s="149">
        <v>244</v>
      </c>
      <c r="D79" s="149">
        <v>221</v>
      </c>
      <c r="E79" s="144"/>
      <c r="F79" s="143">
        <f t="shared" ref="F79:H83" si="27">I79+L79</f>
        <v>10000</v>
      </c>
      <c r="G79" s="143">
        <f t="shared" si="27"/>
        <v>90000</v>
      </c>
      <c r="H79" s="143">
        <f t="shared" si="27"/>
        <v>90000</v>
      </c>
      <c r="I79" s="179">
        <v>10000</v>
      </c>
      <c r="J79" s="179">
        <v>90000</v>
      </c>
      <c r="K79" s="179">
        <v>90000</v>
      </c>
      <c r="L79" s="179">
        <v>0</v>
      </c>
      <c r="M79" s="179">
        <v>0</v>
      </c>
      <c r="N79" s="179">
        <v>0</v>
      </c>
    </row>
    <row r="80" spans="1:14">
      <c r="A80" s="153" t="s">
        <v>401</v>
      </c>
      <c r="B80" s="152" t="s">
        <v>232</v>
      </c>
      <c r="C80" s="149">
        <v>244</v>
      </c>
      <c r="D80" s="149">
        <v>222</v>
      </c>
      <c r="E80" s="149"/>
      <c r="F80" s="143">
        <f t="shared" si="27"/>
        <v>0</v>
      </c>
      <c r="G80" s="143">
        <f t="shared" si="27"/>
        <v>0</v>
      </c>
      <c r="H80" s="143">
        <f t="shared" si="27"/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</row>
    <row r="81" spans="1:14">
      <c r="A81" s="153" t="s">
        <v>399</v>
      </c>
      <c r="B81" s="152" t="s">
        <v>230</v>
      </c>
      <c r="C81" s="149">
        <v>244</v>
      </c>
      <c r="D81" s="149">
        <v>223</v>
      </c>
      <c r="E81" s="144"/>
      <c r="F81" s="143">
        <f t="shared" si="27"/>
        <v>231000</v>
      </c>
      <c r="G81" s="143">
        <f t="shared" si="27"/>
        <v>2831470.3</v>
      </c>
      <c r="H81" s="143">
        <f t="shared" si="27"/>
        <v>2831470.3</v>
      </c>
      <c r="I81" s="179">
        <v>231000</v>
      </c>
      <c r="J81" s="179">
        <v>2831470.3</v>
      </c>
      <c r="K81" s="179">
        <v>2831470.3</v>
      </c>
      <c r="L81" s="179">
        <v>0</v>
      </c>
      <c r="M81" s="179">
        <v>0</v>
      </c>
      <c r="N81" s="179">
        <v>0</v>
      </c>
    </row>
    <row r="82" spans="1:14" ht="25.5">
      <c r="A82" s="153" t="s">
        <v>458</v>
      </c>
      <c r="B82" s="152" t="s">
        <v>228</v>
      </c>
      <c r="C82" s="149">
        <v>244</v>
      </c>
      <c r="D82" s="149">
        <v>224</v>
      </c>
      <c r="E82" s="144"/>
      <c r="F82" s="143">
        <f t="shared" si="27"/>
        <v>0</v>
      </c>
      <c r="G82" s="143">
        <f t="shared" si="27"/>
        <v>0</v>
      </c>
      <c r="H82" s="143">
        <f t="shared" si="27"/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</row>
    <row r="83" spans="1:14" ht="25.5">
      <c r="A83" s="153" t="s">
        <v>457</v>
      </c>
      <c r="B83" s="152" t="s">
        <v>226</v>
      </c>
      <c r="C83" s="149">
        <v>244</v>
      </c>
      <c r="D83" s="149">
        <v>225</v>
      </c>
      <c r="E83" s="144"/>
      <c r="F83" s="143">
        <f t="shared" si="27"/>
        <v>1371248.72</v>
      </c>
      <c r="G83" s="143">
        <f t="shared" si="27"/>
        <v>1128503.79</v>
      </c>
      <c r="H83" s="143">
        <f t="shared" si="27"/>
        <v>1128503.79</v>
      </c>
      <c r="I83" s="143">
        <f t="shared" ref="I83:N83" si="28">SUM(I85:I90)</f>
        <v>1371248.72</v>
      </c>
      <c r="J83" s="143">
        <f t="shared" si="28"/>
        <v>1128503.79</v>
      </c>
      <c r="K83" s="143">
        <f t="shared" si="28"/>
        <v>1128503.79</v>
      </c>
      <c r="L83" s="143">
        <f t="shared" si="28"/>
        <v>0</v>
      </c>
      <c r="M83" s="143">
        <f t="shared" si="28"/>
        <v>0</v>
      </c>
      <c r="N83" s="143">
        <f t="shared" si="28"/>
        <v>0</v>
      </c>
    </row>
    <row r="84" spans="1:14">
      <c r="A84" s="153"/>
      <c r="B84" s="152" t="s">
        <v>61</v>
      </c>
      <c r="C84" s="149" t="s">
        <v>98</v>
      </c>
      <c r="D84" s="149" t="s">
        <v>98</v>
      </c>
      <c r="E84" s="149" t="s">
        <v>98</v>
      </c>
      <c r="F84" s="148" t="s">
        <v>98</v>
      </c>
      <c r="G84" s="148" t="s">
        <v>98</v>
      </c>
      <c r="H84" s="148" t="s">
        <v>98</v>
      </c>
      <c r="I84" s="148" t="s">
        <v>98</v>
      </c>
      <c r="J84" s="148" t="s">
        <v>98</v>
      </c>
      <c r="K84" s="148" t="s">
        <v>98</v>
      </c>
      <c r="L84" s="148" t="s">
        <v>98</v>
      </c>
      <c r="M84" s="148" t="s">
        <v>98</v>
      </c>
      <c r="N84" s="148" t="s">
        <v>98</v>
      </c>
    </row>
    <row r="85" spans="1:14" ht="38.25">
      <c r="A85" s="153" t="s">
        <v>456</v>
      </c>
      <c r="B85" s="152" t="s">
        <v>224</v>
      </c>
      <c r="C85" s="149">
        <v>244</v>
      </c>
      <c r="D85" s="149">
        <v>225</v>
      </c>
      <c r="E85" s="144"/>
      <c r="F85" s="143">
        <f t="shared" ref="F85:H91" si="29">I85+L85</f>
        <v>0</v>
      </c>
      <c r="G85" s="143">
        <f t="shared" si="29"/>
        <v>332000</v>
      </c>
      <c r="H85" s="143">
        <f t="shared" si="29"/>
        <v>332000</v>
      </c>
      <c r="I85" s="179">
        <v>0</v>
      </c>
      <c r="J85" s="179">
        <v>332000</v>
      </c>
      <c r="K85" s="179">
        <v>332000</v>
      </c>
      <c r="L85" s="179">
        <v>0</v>
      </c>
      <c r="M85" s="179">
        <v>0</v>
      </c>
      <c r="N85" s="179">
        <v>0</v>
      </c>
    </row>
    <row r="86" spans="1:14" ht="38.25">
      <c r="A86" s="153" t="s">
        <v>455</v>
      </c>
      <c r="B86" s="152" t="s">
        <v>222</v>
      </c>
      <c r="C86" s="149">
        <v>244</v>
      </c>
      <c r="D86" s="149">
        <v>225</v>
      </c>
      <c r="E86" s="144"/>
      <c r="F86" s="143">
        <f t="shared" si="29"/>
        <v>650000</v>
      </c>
      <c r="G86" s="143">
        <f t="shared" si="29"/>
        <v>0</v>
      </c>
      <c r="H86" s="143">
        <f t="shared" si="29"/>
        <v>0</v>
      </c>
      <c r="I86" s="179">
        <v>650000</v>
      </c>
      <c r="J86" s="179">
        <v>0</v>
      </c>
      <c r="K86" s="179">
        <v>0</v>
      </c>
      <c r="L86" s="179">
        <v>0</v>
      </c>
      <c r="M86" s="179">
        <v>0</v>
      </c>
      <c r="N86" s="179">
        <v>0</v>
      </c>
    </row>
    <row r="87" spans="1:14">
      <c r="A87" s="153" t="s">
        <v>454</v>
      </c>
      <c r="B87" s="152" t="s">
        <v>220</v>
      </c>
      <c r="C87" s="149">
        <v>244</v>
      </c>
      <c r="D87" s="149">
        <v>225</v>
      </c>
      <c r="E87" s="144"/>
      <c r="F87" s="143">
        <f t="shared" si="29"/>
        <v>0</v>
      </c>
      <c r="G87" s="143">
        <f t="shared" si="29"/>
        <v>653926.32999999996</v>
      </c>
      <c r="H87" s="143">
        <f t="shared" si="29"/>
        <v>653926.32999999996</v>
      </c>
      <c r="I87" s="179">
        <v>0</v>
      </c>
      <c r="J87" s="179">
        <v>653926.32999999996</v>
      </c>
      <c r="K87" s="179">
        <v>653926.32999999996</v>
      </c>
      <c r="L87" s="179">
        <v>0</v>
      </c>
      <c r="M87" s="179">
        <v>0</v>
      </c>
      <c r="N87" s="179">
        <v>0</v>
      </c>
    </row>
    <row r="88" spans="1:14">
      <c r="A88" s="153" t="s">
        <v>453</v>
      </c>
      <c r="B88" s="152" t="s">
        <v>218</v>
      </c>
      <c r="C88" s="149">
        <v>244</v>
      </c>
      <c r="D88" s="149">
        <v>225</v>
      </c>
      <c r="E88" s="149"/>
      <c r="F88" s="143">
        <f t="shared" si="29"/>
        <v>0</v>
      </c>
      <c r="G88" s="143">
        <f t="shared" si="29"/>
        <v>0</v>
      </c>
      <c r="H88" s="143">
        <f t="shared" si="29"/>
        <v>0</v>
      </c>
      <c r="I88" s="148">
        <v>0</v>
      </c>
      <c r="J88" s="148">
        <v>0</v>
      </c>
      <c r="K88" s="148">
        <v>0</v>
      </c>
      <c r="L88" s="148">
        <v>0</v>
      </c>
      <c r="M88" s="148">
        <v>0</v>
      </c>
      <c r="N88" s="148">
        <v>0</v>
      </c>
    </row>
    <row r="89" spans="1:14">
      <c r="A89" s="153" t="s">
        <v>452</v>
      </c>
      <c r="B89" s="152" t="s">
        <v>216</v>
      </c>
      <c r="C89" s="149">
        <v>244</v>
      </c>
      <c r="D89" s="149">
        <v>225</v>
      </c>
      <c r="E89" s="144"/>
      <c r="F89" s="143">
        <f t="shared" si="29"/>
        <v>721248.72</v>
      </c>
      <c r="G89" s="143">
        <f t="shared" si="29"/>
        <v>142577.46</v>
      </c>
      <c r="H89" s="143">
        <f t="shared" si="29"/>
        <v>142577.46</v>
      </c>
      <c r="I89" s="179">
        <v>721248.72</v>
      </c>
      <c r="J89" s="179">
        <v>142577.46</v>
      </c>
      <c r="K89" s="179">
        <v>142577.46</v>
      </c>
      <c r="L89" s="179">
        <v>0</v>
      </c>
      <c r="M89" s="179">
        <v>0</v>
      </c>
      <c r="N89" s="179">
        <v>0</v>
      </c>
    </row>
    <row r="90" spans="1:14">
      <c r="A90" s="153" t="s">
        <v>451</v>
      </c>
      <c r="B90" s="152" t="s">
        <v>214</v>
      </c>
      <c r="C90" s="149">
        <v>244</v>
      </c>
      <c r="D90" s="149">
        <v>225</v>
      </c>
      <c r="E90" s="144"/>
      <c r="F90" s="143">
        <f t="shared" si="29"/>
        <v>0</v>
      </c>
      <c r="G90" s="143">
        <f t="shared" si="29"/>
        <v>0</v>
      </c>
      <c r="H90" s="143">
        <f t="shared" si="29"/>
        <v>0</v>
      </c>
      <c r="I90" s="179">
        <v>0</v>
      </c>
      <c r="J90" s="179">
        <v>0</v>
      </c>
      <c r="K90" s="179">
        <v>0</v>
      </c>
      <c r="L90" s="179">
        <v>0</v>
      </c>
      <c r="M90" s="179">
        <v>0</v>
      </c>
      <c r="N90" s="179">
        <v>0</v>
      </c>
    </row>
    <row r="91" spans="1:14">
      <c r="A91" s="153" t="s">
        <v>450</v>
      </c>
      <c r="B91" s="152" t="s">
        <v>212</v>
      </c>
      <c r="C91" s="149">
        <v>244</v>
      </c>
      <c r="D91" s="149">
        <v>226</v>
      </c>
      <c r="E91" s="144"/>
      <c r="F91" s="143">
        <f t="shared" si="29"/>
        <v>1816265.8</v>
      </c>
      <c r="G91" s="143">
        <f t="shared" si="29"/>
        <v>1186265.8</v>
      </c>
      <c r="H91" s="143">
        <f t="shared" si="29"/>
        <v>1186265.8</v>
      </c>
      <c r="I91" s="143">
        <f t="shared" ref="I91:N91" si="30">SUM(I93:I97)</f>
        <v>1816265.8</v>
      </c>
      <c r="J91" s="143">
        <f t="shared" si="30"/>
        <v>1186265.8</v>
      </c>
      <c r="K91" s="143">
        <f t="shared" si="30"/>
        <v>1186265.8</v>
      </c>
      <c r="L91" s="143">
        <f t="shared" si="30"/>
        <v>0</v>
      </c>
      <c r="M91" s="143">
        <f t="shared" si="30"/>
        <v>0</v>
      </c>
      <c r="N91" s="143">
        <f t="shared" si="30"/>
        <v>0</v>
      </c>
    </row>
    <row r="92" spans="1:14">
      <c r="A92" s="153"/>
      <c r="B92" s="152" t="s">
        <v>61</v>
      </c>
      <c r="C92" s="149" t="s">
        <v>98</v>
      </c>
      <c r="D92" s="149" t="s">
        <v>98</v>
      </c>
      <c r="E92" s="144"/>
      <c r="F92" s="148" t="s">
        <v>98</v>
      </c>
      <c r="G92" s="148" t="s">
        <v>98</v>
      </c>
      <c r="H92" s="148" t="s">
        <v>98</v>
      </c>
      <c r="I92" s="147" t="s">
        <v>98</v>
      </c>
      <c r="J92" s="147" t="s">
        <v>98</v>
      </c>
      <c r="K92" s="147" t="s">
        <v>98</v>
      </c>
      <c r="L92" s="147" t="s">
        <v>98</v>
      </c>
      <c r="M92" s="147" t="s">
        <v>98</v>
      </c>
      <c r="N92" s="147" t="s">
        <v>98</v>
      </c>
    </row>
    <row r="93" spans="1:14">
      <c r="A93" s="153" t="s">
        <v>449</v>
      </c>
      <c r="B93" s="152" t="s">
        <v>210</v>
      </c>
      <c r="C93" s="149">
        <v>244</v>
      </c>
      <c r="D93" s="149">
        <v>226</v>
      </c>
      <c r="E93" s="144"/>
      <c r="F93" s="143">
        <f t="shared" ref="F93:F101" si="31">I93+L93</f>
        <v>228000</v>
      </c>
      <c r="G93" s="143">
        <f t="shared" ref="G93:G101" si="32">J93+M93</f>
        <v>868000</v>
      </c>
      <c r="H93" s="143">
        <f t="shared" ref="H93:H101" si="33">K93+N93</f>
        <v>868000</v>
      </c>
      <c r="I93" s="179">
        <v>228000</v>
      </c>
      <c r="J93" s="179">
        <v>868000</v>
      </c>
      <c r="K93" s="179">
        <v>868000</v>
      </c>
      <c r="L93" s="179">
        <v>0</v>
      </c>
      <c r="M93" s="179">
        <v>0</v>
      </c>
      <c r="N93" s="179">
        <v>0</v>
      </c>
    </row>
    <row r="94" spans="1:14">
      <c r="A94" s="153" t="s">
        <v>448</v>
      </c>
      <c r="B94" s="152" t="s">
        <v>191</v>
      </c>
      <c r="C94" s="149">
        <v>244</v>
      </c>
      <c r="D94" s="149">
        <v>226</v>
      </c>
      <c r="E94" s="144"/>
      <c r="F94" s="143">
        <f t="shared" si="31"/>
        <v>0</v>
      </c>
      <c r="G94" s="143">
        <f t="shared" si="32"/>
        <v>0</v>
      </c>
      <c r="H94" s="143">
        <f t="shared" si="33"/>
        <v>0</v>
      </c>
      <c r="I94" s="179">
        <v>0</v>
      </c>
      <c r="J94" s="179">
        <v>0</v>
      </c>
      <c r="K94" s="179">
        <v>0</v>
      </c>
      <c r="L94" s="179">
        <v>0</v>
      </c>
      <c r="M94" s="179">
        <v>0</v>
      </c>
      <c r="N94" s="179">
        <v>0</v>
      </c>
    </row>
    <row r="95" spans="1:14">
      <c r="A95" s="153" t="s">
        <v>447</v>
      </c>
      <c r="B95" s="152" t="s">
        <v>207</v>
      </c>
      <c r="C95" s="149">
        <v>244</v>
      </c>
      <c r="D95" s="149">
        <v>226</v>
      </c>
      <c r="E95" s="144"/>
      <c r="F95" s="143">
        <f t="shared" si="31"/>
        <v>220000</v>
      </c>
      <c r="G95" s="143">
        <f t="shared" si="32"/>
        <v>150000</v>
      </c>
      <c r="H95" s="143">
        <f t="shared" si="33"/>
        <v>150000</v>
      </c>
      <c r="I95" s="179">
        <v>220000</v>
      </c>
      <c r="J95" s="179">
        <v>150000</v>
      </c>
      <c r="K95" s="179">
        <v>150000</v>
      </c>
      <c r="L95" s="179">
        <v>0</v>
      </c>
      <c r="M95" s="179">
        <v>0</v>
      </c>
      <c r="N95" s="179">
        <v>0</v>
      </c>
    </row>
    <row r="96" spans="1:14">
      <c r="A96" s="153" t="s">
        <v>446</v>
      </c>
      <c r="B96" s="152" t="s">
        <v>205</v>
      </c>
      <c r="C96" s="149">
        <v>244</v>
      </c>
      <c r="D96" s="149">
        <v>226</v>
      </c>
      <c r="E96" s="149"/>
      <c r="F96" s="143">
        <f t="shared" si="31"/>
        <v>0</v>
      </c>
      <c r="G96" s="143">
        <f t="shared" si="32"/>
        <v>0</v>
      </c>
      <c r="H96" s="143">
        <f t="shared" si="33"/>
        <v>0</v>
      </c>
      <c r="I96" s="148">
        <v>0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</row>
    <row r="97" spans="1:14">
      <c r="A97" s="153" t="s">
        <v>445</v>
      </c>
      <c r="B97" s="152" t="s">
        <v>203</v>
      </c>
      <c r="C97" s="149">
        <v>244</v>
      </c>
      <c r="D97" s="149">
        <v>226</v>
      </c>
      <c r="E97" s="144"/>
      <c r="F97" s="143">
        <f t="shared" si="31"/>
        <v>1368265.8</v>
      </c>
      <c r="G97" s="143">
        <f t="shared" si="32"/>
        <v>168265.8</v>
      </c>
      <c r="H97" s="143">
        <f t="shared" si="33"/>
        <v>168265.8</v>
      </c>
      <c r="I97" s="179">
        <v>1368265.8</v>
      </c>
      <c r="J97" s="179">
        <v>168265.8</v>
      </c>
      <c r="K97" s="179">
        <v>168265.8</v>
      </c>
      <c r="L97" s="179">
        <v>0</v>
      </c>
      <c r="M97" s="179">
        <v>0</v>
      </c>
      <c r="N97" s="179">
        <v>0</v>
      </c>
    </row>
    <row r="98" spans="1:14">
      <c r="A98" s="153" t="s">
        <v>444</v>
      </c>
      <c r="B98" s="152" t="s">
        <v>201</v>
      </c>
      <c r="C98" s="149">
        <v>244</v>
      </c>
      <c r="D98" s="149">
        <v>227</v>
      </c>
      <c r="E98" s="144"/>
      <c r="F98" s="143">
        <f t="shared" si="31"/>
        <v>0</v>
      </c>
      <c r="G98" s="143">
        <f t="shared" si="32"/>
        <v>0</v>
      </c>
      <c r="H98" s="143">
        <f t="shared" si="33"/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0</v>
      </c>
      <c r="N98" s="179">
        <v>0</v>
      </c>
    </row>
    <row r="99" spans="1:14" ht="25.5">
      <c r="A99" s="153" t="s">
        <v>443</v>
      </c>
      <c r="B99" s="152" t="s">
        <v>143</v>
      </c>
      <c r="C99" s="149">
        <v>244</v>
      </c>
      <c r="D99" s="149">
        <v>228</v>
      </c>
      <c r="E99" s="144"/>
      <c r="F99" s="143">
        <f t="shared" si="31"/>
        <v>0</v>
      </c>
      <c r="G99" s="143">
        <f t="shared" si="32"/>
        <v>0</v>
      </c>
      <c r="H99" s="143">
        <f t="shared" si="33"/>
        <v>0</v>
      </c>
      <c r="I99" s="179"/>
      <c r="J99" s="179"/>
      <c r="K99" s="179"/>
      <c r="L99" s="179"/>
      <c r="M99" s="179"/>
      <c r="N99" s="179"/>
    </row>
    <row r="100" spans="1:14" ht="51">
      <c r="A100" s="153" t="s">
        <v>442</v>
      </c>
      <c r="B100" s="152" t="s">
        <v>198</v>
      </c>
      <c r="C100" s="149">
        <v>244</v>
      </c>
      <c r="D100" s="149">
        <v>229</v>
      </c>
      <c r="E100" s="144"/>
      <c r="F100" s="143">
        <f t="shared" si="31"/>
        <v>0</v>
      </c>
      <c r="G100" s="143">
        <f t="shared" si="32"/>
        <v>0</v>
      </c>
      <c r="H100" s="143">
        <f t="shared" si="33"/>
        <v>0</v>
      </c>
      <c r="I100" s="179"/>
      <c r="J100" s="179"/>
      <c r="K100" s="179"/>
      <c r="L100" s="179"/>
      <c r="M100" s="179"/>
      <c r="N100" s="179"/>
    </row>
    <row r="101" spans="1:14" ht="25.5">
      <c r="A101" s="153" t="s">
        <v>441</v>
      </c>
      <c r="B101" s="152" t="s">
        <v>141</v>
      </c>
      <c r="C101" s="149">
        <v>244</v>
      </c>
      <c r="D101" s="149">
        <v>310</v>
      </c>
      <c r="E101" s="144"/>
      <c r="F101" s="143">
        <f t="shared" si="31"/>
        <v>500000</v>
      </c>
      <c r="G101" s="143">
        <f t="shared" si="32"/>
        <v>100000</v>
      </c>
      <c r="H101" s="143">
        <f t="shared" si="33"/>
        <v>100000</v>
      </c>
      <c r="I101" s="143">
        <f t="shared" ref="I101:N101" si="34">SUM(I103:I107)</f>
        <v>500000</v>
      </c>
      <c r="J101" s="143">
        <f t="shared" si="34"/>
        <v>100000</v>
      </c>
      <c r="K101" s="143">
        <f t="shared" si="34"/>
        <v>100000</v>
      </c>
      <c r="L101" s="143">
        <f t="shared" si="34"/>
        <v>0</v>
      </c>
      <c r="M101" s="143">
        <f t="shared" si="34"/>
        <v>0</v>
      </c>
      <c r="N101" s="143">
        <f t="shared" si="34"/>
        <v>0</v>
      </c>
    </row>
    <row r="102" spans="1:14">
      <c r="A102" s="153"/>
      <c r="B102" s="152" t="s">
        <v>61</v>
      </c>
      <c r="C102" s="149" t="s">
        <v>98</v>
      </c>
      <c r="D102" s="149" t="s">
        <v>98</v>
      </c>
      <c r="E102" s="149" t="s">
        <v>98</v>
      </c>
      <c r="F102" s="148" t="s">
        <v>98</v>
      </c>
      <c r="G102" s="148" t="s">
        <v>98</v>
      </c>
      <c r="H102" s="148" t="s">
        <v>98</v>
      </c>
      <c r="I102" s="147" t="s">
        <v>98</v>
      </c>
      <c r="J102" s="147" t="s">
        <v>98</v>
      </c>
      <c r="K102" s="147" t="s">
        <v>98</v>
      </c>
      <c r="L102" s="147" t="s">
        <v>98</v>
      </c>
      <c r="M102" s="147" t="s">
        <v>98</v>
      </c>
      <c r="N102" s="147" t="s">
        <v>98</v>
      </c>
    </row>
    <row r="103" spans="1:14">
      <c r="A103" s="153" t="s">
        <v>440</v>
      </c>
      <c r="B103" s="152" t="s">
        <v>195</v>
      </c>
      <c r="C103" s="149">
        <v>244</v>
      </c>
      <c r="D103" s="149">
        <v>310</v>
      </c>
      <c r="E103" s="155"/>
      <c r="F103" s="143">
        <f t="shared" ref="F103:H109" si="35">I103+L103</f>
        <v>0</v>
      </c>
      <c r="G103" s="143">
        <f t="shared" si="35"/>
        <v>0</v>
      </c>
      <c r="H103" s="143">
        <f t="shared" si="35"/>
        <v>0</v>
      </c>
      <c r="I103" s="179">
        <v>0</v>
      </c>
      <c r="J103" s="179">
        <v>0</v>
      </c>
      <c r="K103" s="179">
        <v>0</v>
      </c>
      <c r="L103" s="179">
        <v>0</v>
      </c>
      <c r="M103" s="179">
        <v>0</v>
      </c>
      <c r="N103" s="179">
        <v>0</v>
      </c>
    </row>
    <row r="104" spans="1:14">
      <c r="A104" s="153" t="s">
        <v>439</v>
      </c>
      <c r="B104" s="152" t="s">
        <v>193</v>
      </c>
      <c r="C104" s="149">
        <v>244</v>
      </c>
      <c r="D104" s="149">
        <v>310</v>
      </c>
      <c r="E104" s="155"/>
      <c r="F104" s="143">
        <f t="shared" si="35"/>
        <v>0</v>
      </c>
      <c r="G104" s="143">
        <f t="shared" si="35"/>
        <v>0</v>
      </c>
      <c r="H104" s="143">
        <f t="shared" si="35"/>
        <v>0</v>
      </c>
      <c r="I104" s="179">
        <v>0</v>
      </c>
      <c r="J104" s="179">
        <v>0</v>
      </c>
      <c r="K104" s="179">
        <v>0</v>
      </c>
      <c r="L104" s="179">
        <v>0</v>
      </c>
      <c r="M104" s="179">
        <v>0</v>
      </c>
      <c r="N104" s="179">
        <v>0</v>
      </c>
    </row>
    <row r="105" spans="1:14">
      <c r="A105" s="153" t="s">
        <v>438</v>
      </c>
      <c r="B105" s="152" t="s">
        <v>191</v>
      </c>
      <c r="C105" s="149">
        <v>244</v>
      </c>
      <c r="D105" s="149">
        <v>310</v>
      </c>
      <c r="E105" s="155"/>
      <c r="F105" s="143">
        <f t="shared" si="35"/>
        <v>0</v>
      </c>
      <c r="G105" s="143">
        <f t="shared" si="35"/>
        <v>0</v>
      </c>
      <c r="H105" s="143">
        <f t="shared" si="35"/>
        <v>0</v>
      </c>
      <c r="I105" s="179">
        <v>0</v>
      </c>
      <c r="J105" s="179">
        <v>0</v>
      </c>
      <c r="K105" s="179">
        <v>0</v>
      </c>
      <c r="L105" s="179">
        <v>0</v>
      </c>
      <c r="M105" s="179">
        <v>0</v>
      </c>
      <c r="N105" s="179">
        <v>0</v>
      </c>
    </row>
    <row r="106" spans="1:14" ht="25.5">
      <c r="A106" s="153" t="s">
        <v>434</v>
      </c>
      <c r="B106" s="152" t="s">
        <v>189</v>
      </c>
      <c r="C106" s="149">
        <v>244</v>
      </c>
      <c r="D106" s="149">
        <v>310</v>
      </c>
      <c r="E106" s="145"/>
      <c r="F106" s="143">
        <f t="shared" si="35"/>
        <v>500000</v>
      </c>
      <c r="G106" s="143">
        <f t="shared" si="35"/>
        <v>100000</v>
      </c>
      <c r="H106" s="143">
        <f t="shared" si="35"/>
        <v>100000</v>
      </c>
      <c r="I106" s="147">
        <v>500000</v>
      </c>
      <c r="J106" s="147">
        <v>100000</v>
      </c>
      <c r="K106" s="147">
        <v>100000</v>
      </c>
      <c r="L106" s="147">
        <v>0</v>
      </c>
      <c r="M106" s="147">
        <v>0</v>
      </c>
      <c r="N106" s="147">
        <v>0</v>
      </c>
    </row>
    <row r="107" spans="1:14">
      <c r="A107" s="153" t="s">
        <v>433</v>
      </c>
      <c r="B107" s="152" t="s">
        <v>187</v>
      </c>
      <c r="C107" s="149">
        <v>244</v>
      </c>
      <c r="D107" s="149">
        <v>310</v>
      </c>
      <c r="E107" s="155"/>
      <c r="F107" s="143">
        <f t="shared" si="35"/>
        <v>0</v>
      </c>
      <c r="G107" s="143">
        <f t="shared" si="35"/>
        <v>0</v>
      </c>
      <c r="H107" s="143">
        <f t="shared" si="35"/>
        <v>0</v>
      </c>
      <c r="I107" s="179">
        <v>0</v>
      </c>
      <c r="J107" s="179">
        <v>0</v>
      </c>
      <c r="K107" s="179">
        <v>0</v>
      </c>
      <c r="L107" s="179">
        <v>0</v>
      </c>
      <c r="M107" s="179">
        <v>0</v>
      </c>
      <c r="N107" s="179">
        <v>0</v>
      </c>
    </row>
    <row r="108" spans="1:14" ht="25.5">
      <c r="A108" s="153" t="s">
        <v>429</v>
      </c>
      <c r="B108" s="152" t="s">
        <v>185</v>
      </c>
      <c r="C108" s="149">
        <v>244</v>
      </c>
      <c r="D108" s="149">
        <v>320</v>
      </c>
      <c r="E108" s="145"/>
      <c r="F108" s="143">
        <f t="shared" si="35"/>
        <v>0</v>
      </c>
      <c r="G108" s="143">
        <f t="shared" si="35"/>
        <v>0</v>
      </c>
      <c r="H108" s="143">
        <f t="shared" si="35"/>
        <v>0</v>
      </c>
      <c r="I108" s="179">
        <v>0</v>
      </c>
      <c r="J108" s="179">
        <v>0</v>
      </c>
      <c r="K108" s="179">
        <v>0</v>
      </c>
      <c r="L108" s="179">
        <v>0</v>
      </c>
      <c r="M108" s="179">
        <v>0</v>
      </c>
      <c r="N108" s="179">
        <v>0</v>
      </c>
    </row>
    <row r="109" spans="1:14" ht="25.5">
      <c r="A109" s="108" t="s">
        <v>428</v>
      </c>
      <c r="B109" s="146" t="s">
        <v>183</v>
      </c>
      <c r="C109" s="145">
        <v>244</v>
      </c>
      <c r="D109" s="145">
        <v>340</v>
      </c>
      <c r="E109" s="155"/>
      <c r="F109" s="143">
        <f t="shared" si="35"/>
        <v>650599.34</v>
      </c>
      <c r="G109" s="143">
        <f t="shared" si="35"/>
        <v>250000</v>
      </c>
      <c r="H109" s="143">
        <f t="shared" si="35"/>
        <v>250000</v>
      </c>
      <c r="I109" s="143">
        <f t="shared" ref="I109:N109" si="36">SUM(I111:I118)</f>
        <v>650599.34</v>
      </c>
      <c r="J109" s="143">
        <f t="shared" si="36"/>
        <v>250000</v>
      </c>
      <c r="K109" s="143">
        <f t="shared" si="36"/>
        <v>250000</v>
      </c>
      <c r="L109" s="143">
        <f t="shared" si="36"/>
        <v>0</v>
      </c>
      <c r="M109" s="143">
        <f t="shared" si="36"/>
        <v>0</v>
      </c>
      <c r="N109" s="143">
        <f t="shared" si="36"/>
        <v>0</v>
      </c>
    </row>
    <row r="110" spans="1:14">
      <c r="A110" s="108"/>
      <c r="B110" s="146" t="s">
        <v>61</v>
      </c>
      <c r="C110" s="145" t="s">
        <v>98</v>
      </c>
      <c r="D110" s="145" t="s">
        <v>98</v>
      </c>
      <c r="E110" s="149" t="s">
        <v>98</v>
      </c>
      <c r="F110" s="148" t="s">
        <v>98</v>
      </c>
      <c r="G110" s="148" t="s">
        <v>98</v>
      </c>
      <c r="H110" s="148" t="s">
        <v>98</v>
      </c>
      <c r="I110" s="147" t="s">
        <v>98</v>
      </c>
      <c r="J110" s="147" t="s">
        <v>98</v>
      </c>
      <c r="K110" s="147" t="s">
        <v>98</v>
      </c>
      <c r="L110" s="147" t="s">
        <v>98</v>
      </c>
      <c r="M110" s="147" t="s">
        <v>98</v>
      </c>
      <c r="N110" s="147" t="s">
        <v>98</v>
      </c>
    </row>
    <row r="111" spans="1:14" ht="51">
      <c r="A111" s="153" t="s">
        <v>437</v>
      </c>
      <c r="B111" s="152" t="s">
        <v>181</v>
      </c>
      <c r="C111" s="149">
        <v>244</v>
      </c>
      <c r="D111" s="149">
        <v>341</v>
      </c>
      <c r="E111" s="155"/>
      <c r="F111" s="143">
        <f t="shared" ref="F111:F121" si="37">I111+L111</f>
        <v>0</v>
      </c>
      <c r="G111" s="143">
        <f t="shared" ref="G111:G121" si="38">J111+M111</f>
        <v>0</v>
      </c>
      <c r="H111" s="143">
        <f t="shared" ref="H111:H121" si="39">K111+N111</f>
        <v>0</v>
      </c>
      <c r="I111" s="179">
        <v>0</v>
      </c>
      <c r="J111" s="179">
        <v>0</v>
      </c>
      <c r="K111" s="179">
        <v>0</v>
      </c>
      <c r="L111" s="179">
        <v>0</v>
      </c>
      <c r="M111" s="179">
        <v>0</v>
      </c>
      <c r="N111" s="179">
        <v>0</v>
      </c>
    </row>
    <row r="112" spans="1:14" ht="25.5">
      <c r="A112" s="153" t="s">
        <v>436</v>
      </c>
      <c r="B112" s="152" t="s">
        <v>179</v>
      </c>
      <c r="C112" s="149">
        <v>244</v>
      </c>
      <c r="D112" s="149">
        <v>342</v>
      </c>
      <c r="E112" s="155"/>
      <c r="F112" s="143">
        <f t="shared" si="37"/>
        <v>0</v>
      </c>
      <c r="G112" s="143">
        <f t="shared" si="38"/>
        <v>0</v>
      </c>
      <c r="H112" s="143">
        <f t="shared" si="39"/>
        <v>0</v>
      </c>
      <c r="I112" s="179">
        <v>0</v>
      </c>
      <c r="J112" s="179">
        <v>0</v>
      </c>
      <c r="K112" s="179">
        <v>0</v>
      </c>
      <c r="L112" s="179">
        <v>0</v>
      </c>
      <c r="M112" s="179">
        <v>0</v>
      </c>
      <c r="N112" s="179">
        <v>0</v>
      </c>
    </row>
    <row r="113" spans="1:17" ht="25.5">
      <c r="A113" s="153" t="s">
        <v>435</v>
      </c>
      <c r="B113" s="152" t="s">
        <v>177</v>
      </c>
      <c r="C113" s="149">
        <v>244</v>
      </c>
      <c r="D113" s="149">
        <v>343</v>
      </c>
      <c r="E113" s="155"/>
      <c r="F113" s="143">
        <f t="shared" si="37"/>
        <v>0</v>
      </c>
      <c r="G113" s="143">
        <f t="shared" si="38"/>
        <v>0</v>
      </c>
      <c r="H113" s="143">
        <f t="shared" si="39"/>
        <v>0</v>
      </c>
      <c r="I113" s="179">
        <v>0</v>
      </c>
      <c r="J113" s="179">
        <v>0</v>
      </c>
      <c r="K113" s="179">
        <v>0</v>
      </c>
      <c r="L113" s="179">
        <v>0</v>
      </c>
      <c r="M113" s="179">
        <v>0</v>
      </c>
      <c r="N113" s="179">
        <v>0</v>
      </c>
    </row>
    <row r="114" spans="1:17" ht="25.5">
      <c r="A114" s="153" t="s">
        <v>434</v>
      </c>
      <c r="B114" s="152" t="s">
        <v>175</v>
      </c>
      <c r="C114" s="149">
        <v>244</v>
      </c>
      <c r="D114" s="149">
        <v>344</v>
      </c>
      <c r="E114" s="155"/>
      <c r="F114" s="143">
        <f t="shared" si="37"/>
        <v>0</v>
      </c>
      <c r="G114" s="143">
        <f t="shared" si="38"/>
        <v>0</v>
      </c>
      <c r="H114" s="143">
        <f t="shared" si="39"/>
        <v>0</v>
      </c>
      <c r="I114" s="179">
        <v>0</v>
      </c>
      <c r="J114" s="179">
        <v>0</v>
      </c>
      <c r="K114" s="179">
        <v>0</v>
      </c>
      <c r="L114" s="179">
        <v>0</v>
      </c>
      <c r="M114" s="179">
        <v>0</v>
      </c>
      <c r="N114" s="179">
        <v>0</v>
      </c>
    </row>
    <row r="115" spans="1:17" ht="25.5">
      <c r="A115" s="153" t="s">
        <v>433</v>
      </c>
      <c r="B115" s="152" t="s">
        <v>173</v>
      </c>
      <c r="C115" s="149">
        <v>244</v>
      </c>
      <c r="D115" s="149">
        <v>345</v>
      </c>
      <c r="E115" s="155"/>
      <c r="F115" s="143">
        <f t="shared" si="37"/>
        <v>0</v>
      </c>
      <c r="G115" s="143">
        <f t="shared" si="38"/>
        <v>0</v>
      </c>
      <c r="H115" s="143">
        <f t="shared" si="39"/>
        <v>0</v>
      </c>
      <c r="I115" s="179">
        <v>0</v>
      </c>
      <c r="J115" s="179">
        <v>0</v>
      </c>
      <c r="K115" s="179">
        <v>0</v>
      </c>
      <c r="L115" s="179">
        <v>0</v>
      </c>
      <c r="M115" s="179">
        <v>0</v>
      </c>
      <c r="N115" s="179">
        <v>0</v>
      </c>
    </row>
    <row r="116" spans="1:17" ht="25.5">
      <c r="A116" s="153" t="s">
        <v>432</v>
      </c>
      <c r="B116" s="152" t="s">
        <v>171</v>
      </c>
      <c r="C116" s="149">
        <v>244</v>
      </c>
      <c r="D116" s="149">
        <v>346</v>
      </c>
      <c r="E116" s="144"/>
      <c r="F116" s="143">
        <f t="shared" si="37"/>
        <v>550599.34</v>
      </c>
      <c r="G116" s="143">
        <f t="shared" si="38"/>
        <v>150000</v>
      </c>
      <c r="H116" s="143">
        <f t="shared" si="39"/>
        <v>150000</v>
      </c>
      <c r="I116" s="179">
        <v>550599.34</v>
      </c>
      <c r="J116" s="179">
        <v>150000</v>
      </c>
      <c r="K116" s="179">
        <v>150000</v>
      </c>
      <c r="L116" s="179">
        <v>0</v>
      </c>
      <c r="M116" s="179">
        <v>0</v>
      </c>
      <c r="N116" s="179">
        <v>0</v>
      </c>
    </row>
    <row r="117" spans="1:17" ht="38.25">
      <c r="A117" s="153" t="s">
        <v>431</v>
      </c>
      <c r="B117" s="152" t="s">
        <v>169</v>
      </c>
      <c r="C117" s="149">
        <v>244</v>
      </c>
      <c r="D117" s="149">
        <v>347</v>
      </c>
      <c r="E117" s="144"/>
      <c r="F117" s="143">
        <f t="shared" si="37"/>
        <v>0</v>
      </c>
      <c r="G117" s="143">
        <f t="shared" si="38"/>
        <v>0</v>
      </c>
      <c r="H117" s="143">
        <f t="shared" si="39"/>
        <v>0</v>
      </c>
      <c r="I117" s="179">
        <v>0</v>
      </c>
      <c r="J117" s="179">
        <v>0</v>
      </c>
      <c r="K117" s="179">
        <v>0</v>
      </c>
      <c r="L117" s="179">
        <v>0</v>
      </c>
      <c r="M117" s="179">
        <v>0</v>
      </c>
      <c r="N117" s="179">
        <v>0</v>
      </c>
    </row>
    <row r="118" spans="1:17" ht="38.25">
      <c r="A118" s="153" t="s">
        <v>430</v>
      </c>
      <c r="B118" s="152" t="s">
        <v>167</v>
      </c>
      <c r="C118" s="149">
        <v>244</v>
      </c>
      <c r="D118" s="149">
        <v>349</v>
      </c>
      <c r="E118" s="144"/>
      <c r="F118" s="143">
        <f t="shared" si="37"/>
        <v>100000</v>
      </c>
      <c r="G118" s="143">
        <f t="shared" si="38"/>
        <v>100000</v>
      </c>
      <c r="H118" s="143">
        <f t="shared" si="39"/>
        <v>100000</v>
      </c>
      <c r="I118" s="179">
        <v>100000</v>
      </c>
      <c r="J118" s="179">
        <v>100000</v>
      </c>
      <c r="K118" s="179">
        <v>100000</v>
      </c>
      <c r="L118" s="179">
        <v>0</v>
      </c>
      <c r="M118" s="179">
        <v>0</v>
      </c>
      <c r="N118" s="179">
        <v>0</v>
      </c>
    </row>
    <row r="119" spans="1:17" ht="63.75">
      <c r="A119" s="153" t="s">
        <v>429</v>
      </c>
      <c r="B119" s="152" t="s">
        <v>165</v>
      </c>
      <c r="C119" s="149">
        <v>244</v>
      </c>
      <c r="D119" s="149">
        <v>352</v>
      </c>
      <c r="E119" s="144"/>
      <c r="F119" s="143">
        <f t="shared" si="37"/>
        <v>0</v>
      </c>
      <c r="G119" s="143">
        <f t="shared" si="38"/>
        <v>0</v>
      </c>
      <c r="H119" s="143">
        <f t="shared" si="39"/>
        <v>0</v>
      </c>
      <c r="I119" s="178">
        <v>0</v>
      </c>
      <c r="J119" s="178">
        <v>0</v>
      </c>
      <c r="K119" s="178">
        <v>0</v>
      </c>
      <c r="L119" s="178">
        <v>0</v>
      </c>
      <c r="M119" s="178">
        <v>0</v>
      </c>
      <c r="N119" s="178">
        <v>0</v>
      </c>
    </row>
    <row r="120" spans="1:17" ht="63.75">
      <c r="A120" s="153" t="s">
        <v>428</v>
      </c>
      <c r="B120" s="152" t="s">
        <v>163</v>
      </c>
      <c r="C120" s="149">
        <v>244</v>
      </c>
      <c r="D120" s="149">
        <v>353</v>
      </c>
      <c r="E120" s="145"/>
      <c r="F120" s="143">
        <f t="shared" si="37"/>
        <v>0</v>
      </c>
      <c r="G120" s="143">
        <f t="shared" si="38"/>
        <v>0</v>
      </c>
      <c r="H120" s="143">
        <f t="shared" si="39"/>
        <v>0</v>
      </c>
      <c r="I120" s="147">
        <v>0</v>
      </c>
      <c r="J120" s="147">
        <v>0</v>
      </c>
      <c r="K120" s="147">
        <v>0</v>
      </c>
      <c r="L120" s="147">
        <v>0</v>
      </c>
      <c r="M120" s="147">
        <v>0</v>
      </c>
      <c r="N120" s="147">
        <v>0</v>
      </c>
    </row>
    <row r="121" spans="1:17" ht="51">
      <c r="A121" s="108" t="s">
        <v>67</v>
      </c>
      <c r="B121" s="146" t="s">
        <v>145</v>
      </c>
      <c r="C121" s="145">
        <v>407</v>
      </c>
      <c r="D121" s="145" t="s">
        <v>98</v>
      </c>
      <c r="E121" s="144"/>
      <c r="F121" s="143">
        <f t="shared" si="37"/>
        <v>0</v>
      </c>
      <c r="G121" s="143">
        <f t="shared" si="38"/>
        <v>0</v>
      </c>
      <c r="H121" s="143">
        <f t="shared" si="39"/>
        <v>0</v>
      </c>
      <c r="I121" s="150">
        <f t="shared" ref="I121:N121" si="40">SUM(I123:I124)</f>
        <v>0</v>
      </c>
      <c r="J121" s="150">
        <f t="shared" si="40"/>
        <v>0</v>
      </c>
      <c r="K121" s="150">
        <f t="shared" si="40"/>
        <v>0</v>
      </c>
      <c r="L121" s="150">
        <f t="shared" si="40"/>
        <v>0</v>
      </c>
      <c r="M121" s="150">
        <f t="shared" si="40"/>
        <v>0</v>
      </c>
      <c r="N121" s="150">
        <f t="shared" si="40"/>
        <v>0</v>
      </c>
    </row>
    <row r="122" spans="1:17">
      <c r="A122" s="108"/>
      <c r="B122" s="146" t="s">
        <v>130</v>
      </c>
      <c r="C122" s="145" t="s">
        <v>98</v>
      </c>
      <c r="D122" s="145" t="s">
        <v>98</v>
      </c>
      <c r="E122" s="149" t="s">
        <v>98</v>
      </c>
      <c r="F122" s="148" t="s">
        <v>98</v>
      </c>
      <c r="G122" s="148" t="s">
        <v>98</v>
      </c>
      <c r="H122" s="148" t="s">
        <v>98</v>
      </c>
      <c r="I122" s="147" t="s">
        <v>98</v>
      </c>
      <c r="J122" s="147" t="s">
        <v>98</v>
      </c>
      <c r="K122" s="147" t="s">
        <v>98</v>
      </c>
      <c r="L122" s="147" t="s">
        <v>98</v>
      </c>
      <c r="M122" s="147" t="s">
        <v>98</v>
      </c>
      <c r="N122" s="147" t="s">
        <v>98</v>
      </c>
    </row>
    <row r="123" spans="1:17" ht="25.5">
      <c r="A123" s="108" t="s">
        <v>397</v>
      </c>
      <c r="B123" s="146" t="s">
        <v>143</v>
      </c>
      <c r="C123" s="145">
        <v>407</v>
      </c>
      <c r="D123" s="145">
        <v>228</v>
      </c>
      <c r="E123" s="144"/>
      <c r="F123" s="143">
        <f t="shared" ref="F123:H124" si="41">I123+L123</f>
        <v>0</v>
      </c>
      <c r="G123" s="143">
        <f t="shared" si="41"/>
        <v>0</v>
      </c>
      <c r="H123" s="143">
        <f t="shared" si="41"/>
        <v>0</v>
      </c>
      <c r="I123" s="178">
        <v>0</v>
      </c>
      <c r="J123" s="178">
        <v>0</v>
      </c>
      <c r="K123" s="178">
        <v>0</v>
      </c>
      <c r="L123" s="178">
        <v>0</v>
      </c>
      <c r="M123" s="178">
        <v>0</v>
      </c>
      <c r="N123" s="178">
        <v>0</v>
      </c>
    </row>
    <row r="124" spans="1:17" ht="25.5">
      <c r="A124" s="108" t="s">
        <v>379</v>
      </c>
      <c r="B124" s="146" t="s">
        <v>141</v>
      </c>
      <c r="C124" s="145">
        <v>407</v>
      </c>
      <c r="D124" s="145">
        <v>310</v>
      </c>
      <c r="E124" s="144"/>
      <c r="F124" s="143">
        <f t="shared" si="41"/>
        <v>0</v>
      </c>
      <c r="G124" s="143">
        <f t="shared" si="41"/>
        <v>0</v>
      </c>
      <c r="H124" s="143">
        <f t="shared" si="41"/>
        <v>0</v>
      </c>
      <c r="I124" s="178">
        <v>0</v>
      </c>
      <c r="J124" s="178">
        <v>0</v>
      </c>
      <c r="K124" s="178">
        <v>0</v>
      </c>
      <c r="L124" s="178">
        <v>0</v>
      </c>
      <c r="M124" s="178">
        <v>0</v>
      </c>
      <c r="N124" s="178">
        <v>0</v>
      </c>
    </row>
    <row r="125" spans="1:17">
      <c r="A125" s="141"/>
      <c r="F125" s="136"/>
      <c r="G125" s="51"/>
      <c r="H125" s="51"/>
      <c r="I125" s="136"/>
      <c r="J125" s="136"/>
      <c r="K125" s="136"/>
      <c r="L125" s="136"/>
      <c r="M125" s="136"/>
      <c r="N125" s="136"/>
    </row>
    <row r="126" spans="1:17" s="136" customFormat="1" ht="23.25" customHeight="1">
      <c r="B126" s="530" t="s">
        <v>97</v>
      </c>
      <c r="C126" s="530"/>
      <c r="D126" s="530"/>
      <c r="E126" s="530"/>
      <c r="F126" s="530"/>
      <c r="G126" s="530"/>
      <c r="H126" s="530"/>
      <c r="I126" s="530"/>
      <c r="J126" s="530"/>
      <c r="K126" s="134" t="s">
        <v>93</v>
      </c>
      <c r="L126" s="134"/>
      <c r="M126" s="531"/>
      <c r="N126" s="531"/>
      <c r="O126" s="134"/>
      <c r="P126" s="1"/>
      <c r="Q126" s="1"/>
    </row>
    <row r="127" spans="1:17" s="136" customFormat="1" ht="11.25" customHeight="1">
      <c r="B127" s="134"/>
      <c r="C127" s="134"/>
      <c r="D127" s="134"/>
      <c r="E127" s="134"/>
      <c r="F127" s="134"/>
      <c r="G127" s="134"/>
      <c r="H127" s="134"/>
      <c r="I127" s="134"/>
      <c r="J127" s="134"/>
      <c r="K127" s="140" t="s">
        <v>32</v>
      </c>
      <c r="L127" s="134"/>
      <c r="M127" s="529" t="s">
        <v>91</v>
      </c>
      <c r="N127" s="529"/>
      <c r="O127" s="134"/>
    </row>
    <row r="128" spans="1:17" s="136" customFormat="1" ht="12.75">
      <c r="B128" s="530" t="s">
        <v>96</v>
      </c>
      <c r="C128" s="530"/>
      <c r="D128" s="530"/>
      <c r="E128" s="530"/>
      <c r="F128" s="530"/>
      <c r="G128" s="530"/>
      <c r="H128" s="530"/>
      <c r="I128" s="530"/>
      <c r="J128" s="530"/>
      <c r="K128" s="137" t="s">
        <v>93</v>
      </c>
      <c r="L128" s="134"/>
      <c r="M128" s="531"/>
      <c r="N128" s="531"/>
      <c r="O128" s="134"/>
    </row>
    <row r="129" spans="2:15" s="136" customFormat="1" ht="12.75">
      <c r="B129" s="134"/>
      <c r="C129" s="134"/>
      <c r="D129" s="134"/>
      <c r="E129" s="134"/>
      <c r="F129" s="134"/>
      <c r="G129" s="134"/>
      <c r="H129" s="134"/>
      <c r="I129" s="134"/>
      <c r="J129" s="134"/>
      <c r="K129" s="137" t="s">
        <v>32</v>
      </c>
      <c r="L129" s="134"/>
      <c r="M129" s="529" t="s">
        <v>91</v>
      </c>
      <c r="N129" s="529"/>
      <c r="O129" s="134"/>
    </row>
    <row r="130" spans="2:15" s="136" customFormat="1" ht="12.75">
      <c r="B130" s="530" t="s">
        <v>95</v>
      </c>
      <c r="C130" s="530"/>
      <c r="D130" s="530"/>
      <c r="E130" s="530"/>
      <c r="F130" s="530"/>
      <c r="G130" s="530"/>
      <c r="H130" s="530"/>
      <c r="I130" s="530"/>
      <c r="J130" s="530"/>
      <c r="K130" s="137" t="s">
        <v>93</v>
      </c>
      <c r="L130" s="134"/>
      <c r="M130" s="531"/>
      <c r="N130" s="531"/>
      <c r="O130" s="134"/>
    </row>
    <row r="131" spans="2:15" s="136" customFormat="1" ht="12.75">
      <c r="B131" s="134"/>
      <c r="C131" s="134"/>
      <c r="D131" s="134"/>
      <c r="E131" s="134"/>
      <c r="F131" s="134"/>
      <c r="G131" s="134"/>
      <c r="H131" s="134"/>
      <c r="I131" s="134"/>
      <c r="J131" s="134"/>
      <c r="K131" s="137" t="s">
        <v>32</v>
      </c>
      <c r="L131" s="134"/>
      <c r="M131" s="529" t="s">
        <v>91</v>
      </c>
      <c r="N131" s="529"/>
      <c r="O131" s="134"/>
    </row>
    <row r="132" spans="2:15" s="136" customFormat="1" ht="12.75">
      <c r="B132" s="530" t="s">
        <v>94</v>
      </c>
      <c r="C132" s="530"/>
      <c r="D132" s="530"/>
      <c r="E132" s="530"/>
      <c r="F132" s="134"/>
      <c r="G132" s="134"/>
      <c r="H132" s="134"/>
      <c r="I132" s="134"/>
      <c r="J132" s="134"/>
      <c r="K132" s="137" t="s">
        <v>93</v>
      </c>
      <c r="L132" s="134"/>
      <c r="M132" s="531"/>
      <c r="N132" s="531"/>
      <c r="O132" s="134"/>
    </row>
    <row r="133" spans="2:15" s="136" customFormat="1" ht="12" customHeight="1">
      <c r="B133" s="176" t="s">
        <v>92</v>
      </c>
      <c r="C133" s="176"/>
      <c r="D133" s="176"/>
      <c r="E133" s="138"/>
      <c r="F133" s="134"/>
      <c r="G133" s="134"/>
      <c r="H133" s="134"/>
      <c r="I133" s="134"/>
      <c r="J133" s="134"/>
      <c r="K133" s="137" t="s">
        <v>32</v>
      </c>
      <c r="L133" s="134"/>
      <c r="M133" s="529" t="s">
        <v>91</v>
      </c>
      <c r="N133" s="529"/>
      <c r="O133" s="134"/>
    </row>
    <row r="134" spans="2:15" s="136" customFormat="1" ht="12.75">
      <c r="B134" s="134" t="s">
        <v>22</v>
      </c>
      <c r="C134" s="134"/>
      <c r="D134" s="134"/>
      <c r="E134" s="135"/>
      <c r="F134" s="134"/>
      <c r="G134" s="135"/>
      <c r="H134" s="135"/>
      <c r="I134" s="134"/>
      <c r="J134" s="134"/>
      <c r="K134" s="134"/>
      <c r="L134" s="134"/>
      <c r="M134" s="134"/>
      <c r="N134" s="134"/>
      <c r="O134" s="134"/>
    </row>
    <row r="135" spans="2:15">
      <c r="B135" s="134"/>
      <c r="C135" s="134"/>
      <c r="D135" s="134"/>
      <c r="E135" s="134"/>
      <c r="F135" s="134"/>
      <c r="G135" s="135"/>
      <c r="H135" s="135"/>
      <c r="I135" s="134"/>
      <c r="J135" s="134"/>
      <c r="K135" s="134"/>
      <c r="L135" s="134"/>
      <c r="M135" s="134"/>
      <c r="N135" s="134"/>
      <c r="O135" s="134"/>
    </row>
  </sheetData>
  <mergeCells count="24">
    <mergeCell ref="M133:N133"/>
    <mergeCell ref="B126:J126"/>
    <mergeCell ref="B128:J128"/>
    <mergeCell ref="B130:J130"/>
    <mergeCell ref="B132:E132"/>
    <mergeCell ref="M127:N127"/>
    <mergeCell ref="M132:N132"/>
    <mergeCell ref="M129:N129"/>
    <mergeCell ref="M128:N128"/>
    <mergeCell ref="M126:N126"/>
    <mergeCell ref="M131:N131"/>
    <mergeCell ref="M130:N130"/>
    <mergeCell ref="A4:A7"/>
    <mergeCell ref="B1:N1"/>
    <mergeCell ref="B4:B7"/>
    <mergeCell ref="E4:E7"/>
    <mergeCell ref="F4:N4"/>
    <mergeCell ref="F5:H6"/>
    <mergeCell ref="I5:N5"/>
    <mergeCell ref="F2:J2"/>
    <mergeCell ref="I6:K6"/>
    <mergeCell ref="L6:N6"/>
    <mergeCell ref="C4:C7"/>
    <mergeCell ref="D4:D7"/>
  </mergeCells>
  <pageMargins left="0.70866141732283472" right="0.39370078740157483" top="0.35433070866141736" bottom="0.35433070866141736" header="0.31496062992125984" footer="0.31496062992125984"/>
  <pageSetup paperSize="9" scale="65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>
      <pane ySplit="5" topLeftCell="A6" activePane="bottomLeft" state="frozen"/>
      <selection pane="bottomLeft"/>
    </sheetView>
  </sheetViews>
  <sheetFormatPr defaultRowHeight="15"/>
  <cols>
    <col min="1" max="1" width="9.140625" style="1" customWidth="1"/>
    <col min="2" max="2" width="42.140625" style="1" customWidth="1"/>
    <col min="3" max="3" width="14.85546875" style="1" customWidth="1"/>
    <col min="4" max="4" width="34.85546875" style="1" customWidth="1"/>
    <col min="5" max="16384" width="9.140625" style="4"/>
  </cols>
  <sheetData>
    <row r="1" spans="1:4">
      <c r="B1" s="200"/>
      <c r="C1" s="200"/>
      <c r="D1" s="200"/>
    </row>
    <row r="2" spans="1:4" ht="15" customHeight="1">
      <c r="B2" s="538" t="s">
        <v>536</v>
      </c>
      <c r="C2" s="538"/>
      <c r="D2" s="538"/>
    </row>
    <row r="3" spans="1:4">
      <c r="B3" s="199"/>
      <c r="C3" s="199"/>
      <c r="D3" s="199"/>
    </row>
    <row r="4" spans="1:4" ht="15" customHeight="1">
      <c r="A4" s="4"/>
      <c r="B4" s="198"/>
      <c r="C4" s="198"/>
      <c r="D4" s="198"/>
    </row>
    <row r="5" spans="1:4" ht="42.75" customHeight="1">
      <c r="A5" s="197" t="s">
        <v>89</v>
      </c>
      <c r="B5" s="196" t="s">
        <v>88</v>
      </c>
      <c r="C5" s="534" t="s">
        <v>535</v>
      </c>
      <c r="D5" s="534"/>
    </row>
    <row r="6" spans="1:4">
      <c r="A6" s="193" t="s">
        <v>415</v>
      </c>
      <c r="B6" s="194" t="s">
        <v>534</v>
      </c>
      <c r="C6" s="535"/>
      <c r="D6" s="535"/>
    </row>
    <row r="7" spans="1:4">
      <c r="A7" s="193" t="s">
        <v>413</v>
      </c>
      <c r="B7" s="194" t="s">
        <v>533</v>
      </c>
      <c r="C7" s="536">
        <f>SUM(C6)+SUM(C8)-SUM(C11)</f>
        <v>0</v>
      </c>
      <c r="D7" s="536"/>
    </row>
    <row r="8" spans="1:4">
      <c r="A8" s="195" t="s">
        <v>287</v>
      </c>
      <c r="B8" s="194" t="s">
        <v>532</v>
      </c>
      <c r="C8" s="536">
        <f>SUM(C9:D10)</f>
        <v>0</v>
      </c>
      <c r="D8" s="536"/>
    </row>
    <row r="9" spans="1:4" ht="37.5" customHeight="1">
      <c r="A9" s="201"/>
      <c r="B9" s="202"/>
      <c r="C9" s="537"/>
      <c r="D9" s="537"/>
    </row>
    <row r="10" spans="1:4" hidden="1">
      <c r="A10" s="193"/>
      <c r="B10" s="192"/>
      <c r="C10" s="540"/>
      <c r="D10" s="541"/>
    </row>
    <row r="11" spans="1:4">
      <c r="A11" s="195" t="s">
        <v>285</v>
      </c>
      <c r="B11" s="194" t="s">
        <v>531</v>
      </c>
      <c r="C11" s="536">
        <f>SUM(C12:D13)</f>
        <v>0</v>
      </c>
      <c r="D11" s="536"/>
    </row>
    <row r="12" spans="1:4" ht="37.5" customHeight="1">
      <c r="A12" s="201"/>
      <c r="B12" s="202"/>
      <c r="C12" s="537"/>
      <c r="D12" s="537"/>
    </row>
    <row r="13" spans="1:4" hidden="1">
      <c r="A13" s="193"/>
      <c r="B13" s="192"/>
      <c r="C13" s="536"/>
      <c r="D13" s="536"/>
    </row>
    <row r="14" spans="1:4" ht="29.25" customHeight="1">
      <c r="A14" s="4"/>
      <c r="B14" s="191"/>
      <c r="C14" s="191"/>
      <c r="D14" s="190"/>
    </row>
    <row r="15" spans="1:4" s="182" customFormat="1" ht="23.25" customHeight="1">
      <c r="A15" s="539" t="s">
        <v>97</v>
      </c>
      <c r="B15" s="539"/>
      <c r="C15" s="189"/>
      <c r="D15" s="185"/>
    </row>
    <row r="16" spans="1:4" s="182" customFormat="1" ht="11.25" customHeight="1">
      <c r="A16" s="188"/>
      <c r="B16" s="188"/>
      <c r="C16" s="140" t="s">
        <v>32</v>
      </c>
      <c r="D16" s="181" t="s">
        <v>91</v>
      </c>
    </row>
    <row r="17" spans="1:4" s="182" customFormat="1" ht="41.25" customHeight="1">
      <c r="A17" s="539" t="s">
        <v>96</v>
      </c>
      <c r="B17" s="539"/>
      <c r="C17" s="186"/>
      <c r="D17" s="185"/>
    </row>
    <row r="18" spans="1:4" s="182" customFormat="1" ht="12.75">
      <c r="A18" s="188"/>
      <c r="B18" s="188"/>
      <c r="C18" s="137" t="s">
        <v>32</v>
      </c>
      <c r="D18" s="181" t="s">
        <v>91</v>
      </c>
    </row>
    <row r="19" spans="1:4" s="182" customFormat="1" ht="27" customHeight="1">
      <c r="A19" s="539" t="s">
        <v>95</v>
      </c>
      <c r="B19" s="539"/>
      <c r="C19" s="186"/>
      <c r="D19" s="185"/>
    </row>
    <row r="20" spans="1:4" s="182" customFormat="1" ht="12.75">
      <c r="A20" s="187"/>
      <c r="B20" s="187"/>
      <c r="C20" s="137" t="s">
        <v>32</v>
      </c>
      <c r="D20" s="181" t="s">
        <v>91</v>
      </c>
    </row>
    <row r="21" spans="1:4" s="182" customFormat="1" ht="12.75">
      <c r="A21" s="533" t="s">
        <v>94</v>
      </c>
      <c r="B21" s="533"/>
      <c r="C21" s="186"/>
      <c r="D21" s="185"/>
    </row>
    <row r="22" spans="1:4" s="182" customFormat="1" ht="12" customHeight="1">
      <c r="A22" s="533" t="s">
        <v>92</v>
      </c>
      <c r="B22" s="533"/>
      <c r="C22" s="137" t="s">
        <v>32</v>
      </c>
      <c r="D22" s="181" t="s">
        <v>91</v>
      </c>
    </row>
    <row r="23" spans="1:4" s="182" customFormat="1" ht="12.75">
      <c r="A23" s="530" t="s">
        <v>22</v>
      </c>
      <c r="B23" s="530"/>
      <c r="C23" s="184"/>
      <c r="D23" s="183"/>
    </row>
  </sheetData>
  <mergeCells count="16">
    <mergeCell ref="B2:D2"/>
    <mergeCell ref="A19:B19"/>
    <mergeCell ref="A17:B17"/>
    <mergeCell ref="A15:B15"/>
    <mergeCell ref="A21:B21"/>
    <mergeCell ref="C10:D10"/>
    <mergeCell ref="C13:D13"/>
    <mergeCell ref="A22:B22"/>
    <mergeCell ref="A23:B23"/>
    <mergeCell ref="C5:D5"/>
    <mergeCell ref="C6:D6"/>
    <mergeCell ref="C7:D7"/>
    <mergeCell ref="C8:D8"/>
    <mergeCell ref="C9:D9"/>
    <mergeCell ref="C11:D11"/>
    <mergeCell ref="C12:D12"/>
  </mergeCells>
  <pageMargins left="0.70866141732283472" right="0.39370078740157483" top="0.74803149606299213" bottom="0.74803149606299213" header="0.31496062992125984" footer="0.31496062992125984"/>
  <pageSetup paperSize="9" scale="9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26</vt:i4>
      </vt:variant>
    </vt:vector>
  </HeadingPairs>
  <TitlesOfParts>
    <vt:vector size="53" baseType="lpstr">
      <vt:lpstr>1.Раздел I. Сведения о деятельн</vt:lpstr>
      <vt:lpstr>2.Раздел II. Показатели финансо</vt:lpstr>
      <vt:lpstr>3.Раздел III. Показатели по пос</vt:lpstr>
      <vt:lpstr>4.Раздел IV. 2.Показатели выпла</vt:lpstr>
      <vt:lpstr>4.Раздел IV. 4.Показатели выпла</vt:lpstr>
      <vt:lpstr>4.Раздел IV. 5.Показатели выпла</vt:lpstr>
      <vt:lpstr>4.Раздел IV. 6.Показатели выпла</vt:lpstr>
      <vt:lpstr>4.Раздел IV. Всего.Показатели в</vt:lpstr>
      <vt:lpstr>5.Раздел V. Сведения о средства</vt:lpstr>
      <vt:lpstr>6.Раздел VI. 1 год планового пе</vt:lpstr>
      <vt:lpstr>7.Раздел VII. 2 год планового п</vt:lpstr>
      <vt:lpstr>План ФХД- ВЫГРУЗКА в ПИВ АСУ ГФ</vt:lpstr>
      <vt:lpstr>Прил.2. 1.1. Расчеты (обоснован</vt:lpstr>
      <vt:lpstr>Прил.2. 1.2. Расчеты (обоснован</vt:lpstr>
      <vt:lpstr>Прил.2. 1.3. Расчеты (обоснован</vt:lpstr>
      <vt:lpstr>Прил.2. 1.4. Расчеты (обоснован</vt:lpstr>
      <vt:lpstr>Прил.2. Расчеты (обоснования) р</vt:lpstr>
      <vt:lpstr>Прил.3. Расчет (обоснование) ра</vt:lpstr>
      <vt:lpstr>Прил.4. Расчет (обоснование) ра</vt:lpstr>
      <vt:lpstr>Прил.5. Расчет (обоснование) пр</vt:lpstr>
      <vt:lpstr>Прил.6. 6.1.Расчет (обоснование</vt:lpstr>
      <vt:lpstr>Прил.6. 6.2. Расчет (обосновани</vt:lpstr>
      <vt:lpstr>Прил.6. 6.3. Расчет (обосновани</vt:lpstr>
      <vt:lpstr>Прил.6. 6.4. Расчет (обосновани</vt:lpstr>
      <vt:lpstr>Прил.6. 6.5. Расчет (обосновани</vt:lpstr>
      <vt:lpstr>Прил.6. 6.6. Расчет (обосновани</vt:lpstr>
      <vt:lpstr>Прил.6. 6.7. Расчет (обосновани</vt:lpstr>
      <vt:lpstr>'1.Раздел I. Сведения о деятельн'!Print_Area</vt:lpstr>
      <vt:lpstr>'2.Раздел II. Показатели финансо'!Print_Area</vt:lpstr>
      <vt:lpstr>'3.Раздел III. Показатели по пос'!Print_Area</vt:lpstr>
      <vt:lpstr>'4.Раздел IV. 2.Показатели выпла'!Print_Area</vt:lpstr>
      <vt:lpstr>'4.Раздел IV. 4.Показатели выпла'!Print_Area</vt:lpstr>
      <vt:lpstr>'4.Раздел IV. 5.Показатели выпла'!Print_Area</vt:lpstr>
      <vt:lpstr>'4.Раздел IV. 6.Показатели выпла'!Print_Area</vt:lpstr>
      <vt:lpstr>'4.Раздел IV. Всего.Показатели в'!Print_Area</vt:lpstr>
      <vt:lpstr>'5.Раздел V. Сведения о средства'!Print_Area</vt:lpstr>
      <vt:lpstr>'6.Раздел VI. 1 год планового пе'!Print_Area</vt:lpstr>
      <vt:lpstr>'7.Раздел VII. 2 год планового п'!Print_Area</vt:lpstr>
      <vt:lpstr>'Прил.2. 1.1. Расчеты (обоснован'!Print_Area</vt:lpstr>
      <vt:lpstr>'Прил.2. 1.2. Расчеты (обоснован'!Print_Area</vt:lpstr>
      <vt:lpstr>'Прил.2. 1.3. Расчеты (обоснован'!Print_Area</vt:lpstr>
      <vt:lpstr>'Прил.2. 1.4. Расчеты (обоснован'!Print_Area</vt:lpstr>
      <vt:lpstr>'Прил.2. Расчеты (обоснования) р'!Print_Area</vt:lpstr>
      <vt:lpstr>'Прил.3. Расчет (обоснование) ра'!Print_Area</vt:lpstr>
      <vt:lpstr>'Прил.4. Расчет (обоснование) ра'!Print_Area</vt:lpstr>
      <vt:lpstr>'Прил.5. Расчет (обоснование) пр'!Print_Area</vt:lpstr>
      <vt:lpstr>'Прил.6. 6.1.Расчет (обоснование'!Print_Area</vt:lpstr>
      <vt:lpstr>'Прил.6. 6.2. Расчет (обосновани'!Print_Area</vt:lpstr>
      <vt:lpstr>'Прил.6. 6.3. Расчет (обосновани'!Print_Area</vt:lpstr>
      <vt:lpstr>'Прил.6. 6.4. Расчет (обосновани'!Print_Area</vt:lpstr>
      <vt:lpstr>'Прил.6. 6.5. Расчет (обосновани'!Print_Area</vt:lpstr>
      <vt:lpstr>'Прил.6. 6.6. Расчет (обосновани'!Print_Area</vt:lpstr>
      <vt:lpstr>'Прил.6. 6.7. Расчет (обосновани'!Область_печати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 Сергей</dc:creator>
  <cp:lastModifiedBy>MERY</cp:lastModifiedBy>
  <dcterms:created xsi:type="dcterms:W3CDTF">2019-03-18T07:20:56Z</dcterms:created>
  <dcterms:modified xsi:type="dcterms:W3CDTF">2019-06-24T11:14:34Z</dcterms:modified>
</cp:coreProperties>
</file>